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185" windowWidth="21600" windowHeight="11385" tabRatio="90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Раздел 23" sheetId="24" r:id="rId24"/>
    <sheet name="Раздел 24" sheetId="25" r:id="rId25"/>
    <sheet name="Раздел 25" sheetId="26" r:id="rId26"/>
  </sheets>
  <definedNames>
    <definedName name="Year" localSheetId="12">#REF!</definedName>
    <definedName name="Year" localSheetId="13">#REF!</definedName>
    <definedName name="Year" localSheetId="15">#REF!</definedName>
    <definedName name="Year" localSheetId="16">#REF!</definedName>
    <definedName name="Year" localSheetId="17">#REF!</definedName>
    <definedName name="Year" localSheetId="18">#REF!</definedName>
    <definedName name="Year" localSheetId="21">#REF!</definedName>
    <definedName name="Year" localSheetId="22">#REF!</definedName>
    <definedName name="Year" localSheetId="23">#REF!</definedName>
    <definedName name="Year" localSheetId="24">#REF!</definedName>
    <definedName name="Year" localSheetId="25">#REF!</definedName>
    <definedName name="Year" localSheetId="5">#REF!</definedName>
    <definedName name="Year" localSheetId="6">#REF!</definedName>
    <definedName name="Year" localSheetId="8">#REF!</definedName>
    <definedName name="Year" localSheetId="0">'Титульный лист'!#REF!</definedName>
    <definedName name="Year">#REF!</definedName>
    <definedName name="Year2" localSheetId="12">#REF!</definedName>
    <definedName name="Year2" localSheetId="13">#REF!</definedName>
    <definedName name="Year2" localSheetId="15">#REF!</definedName>
    <definedName name="Year2" localSheetId="16">#REF!</definedName>
    <definedName name="Year2" localSheetId="17">#REF!</definedName>
    <definedName name="Year2" localSheetId="18">#REF!</definedName>
    <definedName name="Year2" localSheetId="21">#REF!</definedName>
    <definedName name="Year2" localSheetId="22">#REF!</definedName>
    <definedName name="Year2" localSheetId="23">#REF!</definedName>
    <definedName name="Year2" localSheetId="24">#REF!</definedName>
    <definedName name="Year2" localSheetId="25">#REF!</definedName>
    <definedName name="Year2" localSheetId="5">#REF!</definedName>
    <definedName name="Year2" localSheetId="6">#REF!</definedName>
    <definedName name="Year2" localSheetId="8">#REF!</definedName>
    <definedName name="Year2" localSheetId="0">'Титульный лист'!$AN$15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<sst xmlns="http://schemas.openxmlformats.org/spreadsheetml/2006/main" count="608" uniqueCount="407">
  <si>
    <t>ФЕДЕРАЛЬНОЕ ГОСУДАРСТВЕННОЕ СТАТИСТИЧЕСКОЕ НАБЛЮДЕНИЕ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</si>
  <si>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</si>
  <si>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</si>
  <si>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</si>
  <si>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 ДЕЯТЕЛЬНОСТИ ДОШКОЛЬНОГО ОБРАЗОВАНИЯ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</si>
  <si>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</si>
  <si>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за</t>
  </si>
  <si>
    <t>Представляют:</t>
  </si>
  <si>
    <t>Сроки предоставления</t>
  </si>
  <si>
    <t>Форма № 85-К</t>
  </si>
  <si>
    <t>- территориальному органу Росстата в субъекте Российской Федерации 
по установленному им адресу</t>
  </si>
  <si>
    <t>Годовая</t>
  </si>
  <si>
    <t>Код формы по ОКУД</t>
  </si>
  <si>
    <t>Код</t>
  </si>
  <si>
    <t>отчитывающейся организации по ОКПО (для территориально обособленного подразделения 
и головного подразделения юридического лица - идентификационный номер)</t>
  </si>
  <si>
    <t>Наименование показателя</t>
  </si>
  <si>
    <t>№
строки</t>
  </si>
  <si>
    <t>№ строки</t>
  </si>
  <si>
    <t>всего</t>
  </si>
  <si>
    <t>Наименование показателей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</si>
  <si>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</si>
  <si>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</si>
  <si>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</si>
  <si>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</si>
  <si>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</si>
  <si>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</si>
  <si>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</si>
  <si>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общеразвивающей направленности</t>
  </si>
  <si>
    <t>группы оздоровительной направленности</t>
  </si>
  <si>
    <t>для часто болеющих детей</t>
  </si>
  <si>
    <t>группы комбинированной направленности</t>
  </si>
  <si>
    <t>группы для детей раннего возраста</t>
  </si>
  <si>
    <t>X</t>
  </si>
  <si>
    <t>группы по присмотру и уходу</t>
  </si>
  <si>
    <t>семейные дошкольные группы</t>
  </si>
  <si>
    <t>по присмотру и уходу</t>
  </si>
  <si>
    <t>7 и старше</t>
  </si>
  <si>
    <t>Численность воспитанников 
- всего</t>
  </si>
  <si>
    <t>из них - девочки</t>
  </si>
  <si>
    <t>из них имеют образование:</t>
  </si>
  <si>
    <t>Из гр.3 - женщины</t>
  </si>
  <si>
    <t>высшее</t>
  </si>
  <si>
    <t>из них педагогическое</t>
  </si>
  <si>
    <t>среднее профессиональное образование по программам подготовки специалистов среднего звена</t>
  </si>
  <si>
    <t>старшие воспитатели</t>
  </si>
  <si>
    <t>музыкальные руководители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</si>
  <si>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</si>
  <si>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</si>
  <si>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</si>
  <si>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</si>
  <si>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</si>
  <si>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другие педагогические работники</t>
  </si>
  <si>
    <t>моложе 
25 лет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</si>
  <si>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</si>
  <si>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</si>
  <si>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</si>
  <si>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</si>
  <si>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</si>
  <si>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</si>
  <si>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</si>
  <si>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</si>
  <si>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
и более</t>
  </si>
  <si>
    <t>Всего работников (сумма гр.4-9)</t>
  </si>
  <si>
    <t>в том числе имеют общий стаж работы, лет:</t>
  </si>
  <si>
    <t>из общей численности работников (гр.3) имеют педагогический стаж, всего 
(сумма 
гр.11-16)</t>
  </si>
  <si>
    <t>в том числе имеют педагогический стаж работы, лет:</t>
  </si>
  <si>
    <t>до 3</t>
  </si>
  <si>
    <t>от 3 до 5</t>
  </si>
  <si>
    <t>от 5 
до 10</t>
  </si>
  <si>
    <t>от 10 
до 15</t>
  </si>
  <si>
    <t>от 15 
до 20</t>
  </si>
  <si>
    <t>20 
и более</t>
  </si>
  <si>
    <t>от 3 до 
5</t>
  </si>
  <si>
    <t>Всего</t>
  </si>
  <si>
    <t>средства бюджетов всех уровней</t>
  </si>
  <si>
    <t>прочие привлеченные средства</t>
  </si>
  <si>
    <t>Наименование отчитывающейся организации:</t>
  </si>
  <si>
    <t>Почтовый адрес:</t>
  </si>
  <si>
    <t>Тип организации</t>
  </si>
  <si>
    <t xml:space="preserve">Тип поселения </t>
  </si>
  <si>
    <t>Статус организации</t>
  </si>
  <si>
    <t>Режим функционирования</t>
  </si>
  <si>
    <t>Наличие коллегиального органа управления с участием общественности (1 – да, 2 – нет)</t>
  </si>
  <si>
    <t>Виды групп</t>
  </si>
  <si>
    <t>имеющие иностранное гражданство или имеющие несколько гражданств</t>
  </si>
  <si>
    <t>без гражданства</t>
  </si>
  <si>
    <t>Всего (сумма граф 4-11)</t>
  </si>
  <si>
    <t>парциальные</t>
  </si>
  <si>
    <t>из них (из графы 3) число программ, реализуемых 
с использованием сетевой формы</t>
  </si>
  <si>
    <t>Общее число заключенных договоров с организациями 
на реализацию образовательных программ 
с использованием сетевой формы</t>
  </si>
  <si>
    <t>Число реализуемых 
образовательных программ</t>
  </si>
  <si>
    <t>в том числе: комплексные</t>
  </si>
  <si>
    <t>помощник воспитателя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</si>
  <si>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</si>
  <si>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</si>
  <si>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</si>
  <si>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</si>
  <si>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</si>
  <si>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печатных книг/журналов для чтения воспитанниками</t>
  </si>
  <si>
    <t>магнитных досок</t>
  </si>
  <si>
    <t>скалодрома</t>
  </si>
  <si>
    <t>батута</t>
  </si>
  <si>
    <t>в том числе доступные для использования воспитанниками</t>
  </si>
  <si>
    <t>планшетные компьютеры</t>
  </si>
  <si>
    <t>имеющие доступ к сети Интернет</t>
  </si>
  <si>
    <t>Мультимедийные проекторы</t>
  </si>
  <si>
    <t>Принтер</t>
  </si>
  <si>
    <t>Сканер</t>
  </si>
  <si>
    <t>Ксерокс</t>
  </si>
  <si>
    <t>из них: ноутбуки и другие портативные персональные компьютеры (кроме планшетных)</t>
  </si>
  <si>
    <r>
      <t xml:space="preserve">
     </t>
    </r>
    <r>
      <rPr>
        <u val="single"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                  _________________
                (Ф.И.О.)                                         (подпись)</t>
    </r>
  </si>
  <si>
    <r>
      <t xml:space="preserve">                                                                                       </t>
    </r>
    <r>
      <rPr>
        <u val="single"/>
        <sz val="10"/>
        <rFont val="Times New Roman"/>
        <family val="1"/>
      </rPr>
      <t xml:space="preserve">                           
</t>
    </r>
    <r>
      <rPr>
        <sz val="10"/>
        <rFont val="Times New Roman"/>
        <family val="1"/>
      </rPr>
      <t xml:space="preserve">                                                                                       (номер контактного телефона)</t>
    </r>
  </si>
  <si>
    <t>E-mail: _____________   "_____" ______ ______год
                                                  (дата составления документа)</t>
  </si>
  <si>
    <t>юридические лица (кроме субъектов малого предпринимательства), осуществляющие образовательную деятельность по образовательным программам дошкольного образования, присмотр и уход за детьми (полный перечень респондентов приведен в указаниях по заполнению формы федерального статистического наблюдения):</t>
  </si>
  <si>
    <t>за 2022 г.</t>
  </si>
  <si>
    <t>в том числе в возрасте, лет 
(число полных лет на 01.01.2023 г.):</t>
  </si>
  <si>
    <t>Приказ Росстата:
Об утверждении формы
от 28.04.2022 № 285
О внесении изменений (при наличии)</t>
  </si>
  <si>
    <t>с 9 по 20 января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</si>
  <si>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</si>
  <si>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</si>
  <si>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</si>
  <si>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</si>
  <si>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</si>
  <si>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</si>
  <si>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101</t>
  </si>
  <si>
    <t>102</t>
  </si>
  <si>
    <t>103</t>
  </si>
  <si>
    <t>104</t>
  </si>
  <si>
    <t>105</t>
  </si>
  <si>
    <t>Численность воспитанников,
чел.</t>
  </si>
  <si>
    <r>
      <t>Раздел 3. Образовательные программы дошкольного образования и формы их реализации</t>
    </r>
    <r>
      <rPr>
        <sz val="11"/>
        <rFont val="Times New Roman"/>
        <family val="1"/>
      </rPr>
      <t xml:space="preserve"> (данный раздел заполняется при наличии лицензии на образовательную деятельность; на конец отчетного года)</t>
    </r>
  </si>
  <si>
    <t>Численность 
воспитанников, обучающихся
с применением сетевой формы</t>
  </si>
  <si>
    <t>Число групп - всего 
(сумма строк 402, 413, 414, 418 - 421)</t>
  </si>
  <si>
    <t>из них с тяжелым нарушением речи</t>
  </si>
  <si>
    <t>из них с расстройством аутистического спектра</t>
  </si>
  <si>
    <t>для детей с нефрологическими заболеваниями</t>
  </si>
  <si>
    <t>из них: общеразвивающей направленности</t>
  </si>
  <si>
    <t xml:space="preserve">  в том числе: группы компенсирующей направленности</t>
  </si>
  <si>
    <t>из них: для детей с туберкулезной интоксикацией</t>
  </si>
  <si>
    <t>в том числе для воспитанников: с нарушением слуха</t>
  </si>
  <si>
    <t xml:space="preserve">        из них с тяжелым нарушением речи</t>
  </si>
  <si>
    <t xml:space="preserve">             из них: для детей с туберкулезной интоксикацией</t>
  </si>
  <si>
    <t xml:space="preserve">              из них: общеразвивающей направленности</t>
  </si>
  <si>
    <t>Из графы 3 для детей в возрасте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</si>
  <si>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</si>
  <si>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</si>
  <si>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</si>
  <si>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</si>
  <si>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</si>
  <si>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Всего (сумма строк 602, 613, 614, 618 - 621)</t>
  </si>
  <si>
    <t>Число мест - всего 
(сумма строк 502, 513, 514, 518 - 521)</t>
  </si>
  <si>
    <t>Из графы 3</t>
  </si>
  <si>
    <t>имеющие иностранное гражданство 
или имеющие несколько гражданств</t>
  </si>
  <si>
    <t>из них дети-инвалиды</t>
  </si>
  <si>
    <t>дети-инвалиды, 
не учтенные 
в гр. 10</t>
  </si>
  <si>
    <t>без 
гражданства</t>
  </si>
  <si>
    <t>с ограниченнымивозможностями здоровья</t>
  </si>
  <si>
    <t>Из общей численности 
воспитанников (из стр. 701) - 
дети с ограниченными возможностями здоровья</t>
  </si>
  <si>
    <t>дети-инвалиды (кроме учтенных 
в стр. 703)</t>
  </si>
  <si>
    <t>Из стр. 703 - дети-инвалиды</t>
  </si>
  <si>
    <t>Раздел 7. Распределение воспитанников по возрасту, человек</t>
  </si>
  <si>
    <t xml:space="preserve">Численность воспитанников - всего </t>
  </si>
  <si>
    <t>в том числе обучалось и воспитывалось на языках 
народов Российской Федерации</t>
  </si>
  <si>
    <t>Численность воспитанников</t>
  </si>
  <si>
    <t xml:space="preserve">Код языка 
по Общероссийскому классификатору информации о 
населении (ОКИН) </t>
  </si>
  <si>
    <t>Численность работников - всего (сумма строк 902, 906, 919, 922)</t>
  </si>
  <si>
    <t>заместители руководителя</t>
  </si>
  <si>
    <t>руководитель филиала</t>
  </si>
  <si>
    <t>педагогические работники - всего (сумма строк 907 - 918)</t>
  </si>
  <si>
    <t>инструкторы по физической культуре</t>
  </si>
  <si>
    <t>учителя иностранных языков</t>
  </si>
  <si>
    <t>педагоги дополнительного образования</t>
  </si>
  <si>
    <t>Учебно-вспомогательный персонал - всего</t>
  </si>
  <si>
    <t>Иной персонал</t>
  </si>
  <si>
    <t>в том числе: руководящие работники - всего</t>
  </si>
  <si>
    <t>из них: руководитель</t>
  </si>
  <si>
    <t xml:space="preserve">         в том числе: воспитатели</t>
  </si>
  <si>
    <t xml:space="preserve">         старшие воспитатели</t>
  </si>
  <si>
    <t xml:space="preserve">         музыкальные руководители</t>
  </si>
  <si>
    <t xml:space="preserve">          учителя-логопеды</t>
  </si>
  <si>
    <t xml:space="preserve">         инструкторы по физической культуре</t>
  </si>
  <si>
    <t xml:space="preserve">          учителя-дефектологи</t>
  </si>
  <si>
    <t xml:space="preserve">          педагоги-психологи</t>
  </si>
  <si>
    <t xml:space="preserve">          социальные педагоги</t>
  </si>
  <si>
    <t xml:space="preserve">          педагоги-организаторы</t>
  </si>
  <si>
    <t xml:space="preserve">           учителя иностранных языков</t>
  </si>
  <si>
    <t xml:space="preserve">           педагоги дополнительного образования</t>
  </si>
  <si>
    <t xml:space="preserve">           другие педагогические работники</t>
  </si>
  <si>
    <t>из них: младший воспитатель</t>
  </si>
  <si>
    <t xml:space="preserve">           из них: младший воспитатель</t>
  </si>
  <si>
    <t xml:space="preserve">         из них: руководитель</t>
  </si>
  <si>
    <t xml:space="preserve">          помощник воспитателя</t>
  </si>
  <si>
    <t>Из общей численности учителей-дефектологов (строка 912): учителя, имеющие специальное дефектологическое образование</t>
  </si>
  <si>
    <t>Численность педагогических работников (из стр. 906), прошедших в течение последних трех лет повышение квалификации и/или профессиональную переподготовку</t>
  </si>
  <si>
    <t>Медицинский персонал организации (в строку 901 не включается)</t>
  </si>
  <si>
    <t>Число полных лет по состоянию на 1 января 2023 года</t>
  </si>
  <si>
    <t>Численность работников - всего 
(сумма строк 1002, 1006, 1019, 1022)</t>
  </si>
  <si>
    <t>педагогические работники - всего</t>
  </si>
  <si>
    <t>педагогические работники - всего (сумма строк 1007 - 1018)</t>
  </si>
  <si>
    <t xml:space="preserve">       в том числе: воспитатели</t>
  </si>
  <si>
    <t>№ 
строки</t>
  </si>
  <si>
    <t>Из гр. 3 - женщины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</si>
  <si>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</si>
  <si>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</si>
  <si>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Численность внешних совместителей - всего (сумма строк 1202, 1203, 1216, 1219)</t>
  </si>
  <si>
    <t>педагогические работники - всего (сумма строк 1204 - 1215)</t>
  </si>
  <si>
    <t>Раздел 13. Движение работников</t>
  </si>
  <si>
    <t>педагогические работники - всего (сумма строк 1307 - 1318)</t>
  </si>
  <si>
    <t xml:space="preserve">Число ставок 
по штату, ед. </t>
  </si>
  <si>
    <t>Фактически занято, ед.</t>
  </si>
  <si>
    <t>работниками списочного состава</t>
  </si>
  <si>
    <t>Численность работников на начало отчетного года (без внешних совместителей и работавших по договорам гражданско-правового характера), чел.</t>
  </si>
  <si>
    <t>со средним профессиональным образованием по программам подготовки специалистов среднего звена</t>
  </si>
  <si>
    <t>из них выпускники</t>
  </si>
  <si>
    <t>с высшим образованием</t>
  </si>
  <si>
    <t>Принято работников, чел.</t>
  </si>
  <si>
    <t>Выбыло работников, чел.</t>
  </si>
  <si>
    <t xml:space="preserve">из них 
по собственному желанию
</t>
  </si>
  <si>
    <t>Численность работников на конец отчетного года (без внешних совместителей и работавших по договорам гражданско-правового характера), чел.</t>
  </si>
  <si>
    <t>Число вакантных должностей, ед.</t>
  </si>
  <si>
    <r>
      <t xml:space="preserve">Раздел 14. Характеристика здания (зданий) и помещений организации, единица </t>
    </r>
    <r>
      <rPr>
        <sz val="13"/>
        <rFont val="Times New Roman"/>
        <family val="1"/>
      </rPr>
  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  </r>
  </si>
  <si>
    <t>Здания организации</t>
  </si>
  <si>
    <t>Кроме того, часть здания (помещения)*</t>
  </si>
  <si>
    <t>Имеет охрану</t>
  </si>
  <si>
    <t>Оборудовано водоотве-дением (канализацией)</t>
  </si>
  <si>
    <t>Оборудовано водопроводом</t>
  </si>
  <si>
    <t>Требует капитального ремонта</t>
  </si>
  <si>
    <t xml:space="preserve">Оборудовано автоматической пожарной сигнализацией </t>
  </si>
  <si>
    <t>* - Заполняется организацией, занимающей не полностью здание. Информация о помещениях показывается по числу зданий, в которых они расположены. Если организация занимает одно или несколько помещений в одном здании, то информация по ним показывается только один раз.</t>
  </si>
  <si>
    <t>из гр. 3: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</si>
  <si>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</si>
  <si>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</si>
  <si>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</si>
  <si>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</si>
  <si>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</si>
  <si>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</si>
  <si>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</si>
  <si>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</si>
  <si>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Оборудовано системой видеонаблюдения</t>
  </si>
  <si>
    <t>Оборудованоцентральным отоплением</t>
  </si>
  <si>
    <t>Находится в аварийном состоянии</t>
  </si>
  <si>
    <t>Доступно для маломобильных групп населения</t>
  </si>
  <si>
    <t>Оборудовано кнопкой тревожной сигнализации</t>
  </si>
  <si>
    <t xml:space="preserve">Имеет пожарные краны 
и рукава
</t>
  </si>
  <si>
    <t>Имеет дымовые извещатели</t>
  </si>
  <si>
    <r>
      <t xml:space="preserve">Раздел 15. Характеристика материала стен здания (зданий) </t>
    </r>
    <r>
      <rPr>
        <sz val="13"/>
        <rFont val="Times New Roman"/>
        <family val="1"/>
      </rPr>
  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  </r>
  </si>
  <si>
    <t>Здание 1</t>
  </si>
  <si>
    <t>Здание 2</t>
  </si>
  <si>
    <t>Здание 3</t>
  </si>
  <si>
    <t>Характеристика материала стен здания (да - 1, нет - 2)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</si>
  <si>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</si>
  <si>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</si>
  <si>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</si>
  <si>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</si>
  <si>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</si>
  <si>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</si>
  <si>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</si>
  <si>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
стеновых
материалов</t>
  </si>
  <si>
    <r>
      <t>Раздел 16. Сведения о помещениях организации</t>
    </r>
    <r>
      <rPr>
        <sz val="11"/>
        <rFont val="Times New Roman"/>
        <family val="1"/>
      </rPr>
      <t xml:space="preserve"> (на конец отчетного года) 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  </r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</si>
  <si>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</si>
  <si>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</si>
  <si>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</si>
  <si>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</si>
  <si>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</si>
  <si>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</si>
  <si>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</si>
  <si>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</si>
  <si>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</si>
  <si>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</si>
  <si>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</si>
  <si>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</si>
  <si>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</si>
  <si>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Зимний сад/экологическая комната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</si>
  <si>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</si>
  <si>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</si>
  <si>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</si>
  <si>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</si>
  <si>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</si>
  <si>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</si>
  <si>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Книгохранилище/библиотека</t>
  </si>
  <si>
    <t>Фитобар</t>
  </si>
  <si>
    <r>
      <t xml:space="preserve">Раздел 17. Наличие и использование площадей, квадратный метр </t>
    </r>
    <r>
      <rPr>
        <sz val="13"/>
        <rFont val="Times New Roman"/>
        <family val="1"/>
      </rPr>
  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  </r>
  </si>
  <si>
    <t xml:space="preserve">Общая площадь зданий (помещений) - всего </t>
  </si>
  <si>
    <t>Общая площадь земельного участка - всего</t>
  </si>
  <si>
    <t>Всего 
(сумма граф 
5, 6, 7, 8)</t>
  </si>
  <si>
    <t>в том числе площадь, сданная 
в аренду 
и/или субаренду</t>
  </si>
  <si>
    <t>из графы 3 площадь по форме владения (пользования)</t>
  </si>
  <si>
    <t>на правах собственности</t>
  </si>
  <si>
    <t>в оперативном управлении</t>
  </si>
  <si>
    <t>арендованная</t>
  </si>
  <si>
    <t>другие 
формы владения</t>
  </si>
  <si>
    <t xml:space="preserve">           из нее площадь:
площадки для прогулки групп</t>
  </si>
  <si>
    <t xml:space="preserve">                 из нее 
площадь зданий (помещений) для учебных целей</t>
  </si>
  <si>
    <t>Код: да - 1, нет - 2</t>
  </si>
  <si>
    <t>электронные средства обучения</t>
  </si>
  <si>
    <t xml:space="preserve">Наличие в образовательной организации: 
интерактивной доски, интерактивного стола, демонстрационного экрана с мультимедийным проектором </t>
  </si>
  <si>
    <r>
      <t xml:space="preserve">Раздел 18. Оснащение дошкольной организации, единица </t>
    </r>
    <r>
      <rPr>
        <sz val="11"/>
        <rFont val="Times New Roman"/>
        <family val="1"/>
      </rPr>
  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  </r>
  </si>
  <si>
    <r>
      <t xml:space="preserve">Раздел 19. Техническое оснащение для детей-инвалидов и детей с ОВЗ </t>
    </r>
    <r>
      <rPr>
        <sz val="11"/>
        <rFont val="Times New Roman"/>
        <family val="1"/>
      </rPr>
  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  </r>
  </si>
  <si>
    <t>подъемника для детей</t>
  </si>
  <si>
    <t>лифта для детей</t>
  </si>
  <si>
    <t>инвалидных колясок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</si>
  <si>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</si>
  <si>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</si>
  <si>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</si>
  <si>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звуковых средств воспроизведения информации</t>
  </si>
  <si>
    <t>Наличие в образовательной организации: пандуса</t>
  </si>
  <si>
    <r>
      <t>Раздел 20. Электронные ресурсы дошкольной образовательной организации, единица</t>
    </r>
    <r>
      <rPr>
        <sz val="11"/>
        <rFont val="Times New Roman"/>
        <family val="1"/>
      </rPr>
      <t xml:space="preserve"> 
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  </r>
  </si>
  <si>
    <t>Персональные компьютеры - всего</t>
  </si>
  <si>
    <t>Многофункциональное устройство (МФУ, выполняющие операции печати, сканирования, 
копирования)</t>
  </si>
  <si>
    <t>обзорных мультимедийных презентаций о дошкольной образовательной организации (1 - да, 2 - нет)</t>
  </si>
  <si>
    <t>Наличие в образовательной организации: собственного сайта в сети Интернет (1 - да, 2 - нет)</t>
  </si>
  <si>
    <r>
      <t xml:space="preserve">Раздел 21. Распределение объема средств организации по источникам их получения и видам деятельности, тысяча рублей 
(с одним десятичным знаком) </t>
    </r>
    <r>
      <rPr>
        <sz val="11"/>
        <rFont val="Times New Roman"/>
        <family val="1"/>
      </rP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  </r>
  </si>
  <si>
    <t>Объем поступивших средств (за отчетный год) - всего (сумма строк 2102, 2106 - 2109)</t>
  </si>
  <si>
    <t xml:space="preserve">субъекта Российской Федерации </t>
  </si>
  <si>
    <t xml:space="preserve">местного </t>
  </si>
  <si>
    <t xml:space="preserve">организаций </t>
  </si>
  <si>
    <t>населения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</si>
  <si>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</si>
  <si>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на конец отчетного года</t>
  </si>
  <si>
    <t>в том числе средства: бюджетов всех уровней (субсидий) - всего (сумма строк 2103 - 2105)</t>
  </si>
  <si>
    <t>в том числе бюджета: федерального</t>
  </si>
  <si>
    <t>Остаток средств: на начало отчетного года</t>
  </si>
  <si>
    <t>из них по образовательной деятельности</t>
  </si>
  <si>
    <r>
      <t xml:space="preserve">Раздел 22. Расходы организации, тысяча рублей (с одним десятичным знаком) </t>
    </r>
    <r>
      <rPr>
        <sz val="11"/>
        <rFont val="Times New Roman"/>
        <family val="1"/>
      </rP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  </r>
  </si>
  <si>
    <t>из них осуществляемые за счет средств бюджетов всех 
уровней (субсидий)</t>
  </si>
  <si>
    <t>Расходы (сумма строк 2202 - 2205)</t>
  </si>
  <si>
    <t>оплата работ, услуг</t>
  </si>
  <si>
    <t>социальное обеспечение</t>
  </si>
  <si>
    <t>прочие расходы</t>
  </si>
  <si>
    <t>Поступление нефинансовых активов</t>
  </si>
  <si>
    <t>в том числе: оплата труда и начисления на выплаты по оплате труда</t>
  </si>
  <si>
    <r>
      <t>Раздел 23. Сведения о численности и оплате труда работников организации (с одним десятичным знаком)</t>
    </r>
    <r>
      <rPr>
        <sz val="13"/>
        <rFont val="Times New Roman"/>
        <family val="1"/>
      </rPr>
      <t xml:space="preserve"> 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(код_85.11) заполняется на конец отчетного года)</t>
    </r>
  </si>
  <si>
    <t>Средняя 
численность работников, чел.</t>
  </si>
  <si>
    <t>Фонд начисленной заработной платы работников, тыс. руб.</t>
  </si>
  <si>
    <t>списочного состава (без внешних совместителей)</t>
  </si>
  <si>
    <t>Всего (сумма граф 8, 9, 10)</t>
  </si>
  <si>
    <t>Фонд начисленной заработной платы работников по источникам финансирования, тыс. руб.</t>
  </si>
  <si>
    <t>за счет 
средств бюджетов 
всех уровней (субсидий)</t>
  </si>
  <si>
    <t>ОМС</t>
  </si>
  <si>
    <t>из графы 5 списочного состава (без внешних совместителей)</t>
  </si>
  <si>
    <t>из графы 7 внешних совместителей</t>
  </si>
  <si>
    <t>Численность работников - всего (сумма строк 2302, 2306, 2309, 2310)</t>
  </si>
  <si>
    <t>в том числе: 
руководящие работники - всего</t>
  </si>
  <si>
    <t>Учебно-вспомогательный персонал</t>
  </si>
  <si>
    <t>* - Показывается среднесписочная численность работников (c одним десятичным знаком).</t>
  </si>
  <si>
    <t xml:space="preserve">** - Средняя численность внешних совместителей исчисляется пропорционально фактически отработанному времени (c одним десятичным знаком). </t>
  </si>
  <si>
    <t>***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</si>
  <si>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в том числе 
по внутреннему совместительству***</t>
  </si>
  <si>
    <t>списочного состава (без внешних совместителей)*</t>
  </si>
  <si>
    <t>внешних совместителей**</t>
  </si>
  <si>
    <t>средства от приносящей доход деятельности</t>
  </si>
  <si>
    <t>внешних совместителей
(сумма граф 11, 12 и 13)</t>
  </si>
  <si>
    <r>
      <t xml:space="preserve"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
</t>
    </r>
    <r>
      <rPr>
        <sz val="11"/>
        <rFont val="Times New Roman"/>
        <family val="1"/>
      </rP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  </r>
  </si>
  <si>
    <t>Затраты на внедрение и использование цифровых технологий - всего (сумма строк 2403, 2412)</t>
  </si>
  <si>
    <t>на приобретение цифрового контента (книги, музыкальные произведения, изображения, видео в электронном виде и т.п.)</t>
  </si>
  <si>
    <t xml:space="preserve">Внешние затраты на внедрение и использование цифровых технологий </t>
  </si>
  <si>
    <t>из них: затраты на продукты и услуги в области информационной безопасности</t>
  </si>
  <si>
    <t>из строки 2401: Внутренние затраты на внедрение и использование цифровых технологий</t>
  </si>
  <si>
    <t xml:space="preserve">                   из них: 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</si>
  <si>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 xml:space="preserve">                                   из них на приобретение: вычислительной техники и оргтехники</t>
  </si>
  <si>
    <t xml:space="preserve">                                   коммуникационного оборудования</t>
  </si>
  <si>
    <t xml:space="preserve">                                   на приобретение программного обеспечения, адаптацию и доработку программного обеспечения, выполненные собственными силами</t>
  </si>
  <si>
    <t xml:space="preserve">                                    в том числе российского программного обеспечения</t>
  </si>
  <si>
    <t xml:space="preserve">                  на оплату услуг электросвязи</t>
  </si>
  <si>
    <t xml:space="preserve">                                   в том числе на оплату доступа к сети Интернет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</si>
  <si>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</si>
  <si>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</si>
  <si>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</si>
  <si>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в том числе по источникам финансирования: собственные средства организации</t>
  </si>
  <si>
    <t>из них: некоммерческих организаций</t>
  </si>
  <si>
    <t xml:space="preserve">              физических лиц</t>
  </si>
  <si>
    <t>Должностное лицо, ответственное за 
предоставление статистической информации 
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                                                              (должность)</t>
  </si>
  <si>
    <r>
      <t>Раздел 1. Сведения об организации</t>
    </r>
    <r>
      <rPr>
        <sz val="13"/>
        <rFont val="Times New Roman"/>
        <family val="1"/>
      </rPr>
      <t xml:space="preserve"> (на конец отчетного года)</t>
    </r>
  </si>
  <si>
    <r>
      <t>Раздел 2. Режим работы групп и численность воспитанников в них</t>
    </r>
    <r>
      <rPr>
        <sz val="11"/>
        <rFont val="Times New Roman"/>
        <family val="1"/>
      </rPr>
      <t xml:space="preserve"> (на конец отчетного года)</t>
    </r>
  </si>
  <si>
    <t xml:space="preserve">Образовательные программы дошкольного образования – всего 
(сумма строк 302–303)
</t>
  </si>
  <si>
    <r>
      <t>Раздел 4. Распределение групп по направленности и возрасту детей, единица</t>
    </r>
    <r>
      <rPr>
        <sz val="13"/>
        <rFont val="Times New Roman"/>
        <family val="1"/>
      </rPr>
      <t xml:space="preserve"> (на конец отчетного года)</t>
    </r>
  </si>
  <si>
    <r>
      <t xml:space="preserve">Раздел 5. Распределение мест в группах по направленности и возрасту детей, единица </t>
    </r>
    <r>
      <rPr>
        <sz val="13"/>
        <rFont val="Times New Roman"/>
        <family val="1"/>
      </rPr>
      <t>(на конец отчетного года)</t>
    </r>
  </si>
  <si>
    <r>
      <t xml:space="preserve">Раздел 6. Численность воспитанников в группах, человек </t>
    </r>
    <r>
      <rPr>
        <sz val="13"/>
        <rFont val="Times New Roman"/>
        <family val="1"/>
      </rPr>
      <t>(на конец отчетного года)</t>
    </r>
  </si>
  <si>
    <r>
      <t>Раздел 8. Язык обучения и воспитания, человек</t>
    </r>
    <r>
      <rPr>
        <b/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(на конец отчетного года)</t>
    </r>
  </si>
  <si>
    <r>
      <t xml:space="preserve">Раздел 9. Распределение персонала по уровню образования и полу, человек </t>
    </r>
    <r>
      <rPr>
        <sz val="13"/>
        <rFont val="Times New Roman"/>
        <family val="1"/>
      </rPr>
      <t>(без внешних совместителей и работавших по договорам гражданско-правового характера; на конец отчетного года)</t>
    </r>
  </si>
  <si>
    <r>
      <t xml:space="preserve">Раздел 10. Распределение персонала по возрасту, человек </t>
    </r>
    <r>
      <rPr>
        <sz val="11"/>
        <rFont val="Times New Roman"/>
        <family val="1"/>
      </rPr>
      <t>(без внешних совместителей и работавших по договорам гражданско-правового характера)</t>
    </r>
  </si>
  <si>
    <r>
      <t xml:space="preserve">Раздел 11. Распределение персонала по стажу работы, человек </t>
    </r>
    <r>
      <rPr>
        <sz val="11"/>
        <rFont val="Times New Roman"/>
        <family val="1"/>
      </rPr>
      <t>(без внешних совместителей и работавших по договорам гражданско-правового характера; заполняется на конец отчетного года)</t>
    </r>
  </si>
  <si>
    <t>Численность работников - всего 
(сумма строк 1102, 1106, 1119, 1122)</t>
  </si>
  <si>
    <t>педагогические работники - всего (сумма строк 1107 - 1118)</t>
  </si>
  <si>
    <r>
      <t>Раздел 12. Численность внешних совместителей и работающих по договорам гражданско-правового характера, человек</t>
    </r>
    <r>
      <rPr>
        <sz val="11"/>
        <rFont val="Times New Roman"/>
        <family val="1"/>
      </rPr>
      <t xml:space="preserve"> (заполняется на конец отчетного года)</t>
    </r>
  </si>
  <si>
    <t>Всего работников (сумма строк 1302, 1306, 1319, 1322)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</si>
  <si>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организаций)</t>
  </si>
  <si>
    <t xml:space="preserve">             из них: 
руководитель</t>
  </si>
  <si>
    <t xml:space="preserve">      в том числе:
воспитатели</t>
  </si>
  <si>
    <t>Форма № 85-К (ПЕРВИЧНАЯ)</t>
  </si>
  <si>
    <t>Х</t>
  </si>
  <si>
    <t>Здание 4</t>
  </si>
  <si>
    <t>Здание 5</t>
  </si>
  <si>
    <t>Здание 6</t>
  </si>
  <si>
    <t>Здание 7</t>
  </si>
  <si>
    <t>Здание 8</t>
  </si>
  <si>
    <t>Здание 9</t>
  </si>
  <si>
    <t>Здание 10</t>
  </si>
  <si>
    <t>Муниципальное бюджетное дошкольное образовательное учреждение «Детский сад «Руслан» (МБДОУ «Детский сад «Руслан»)</t>
  </si>
  <si>
    <t>629306, Россия, Ямало-Ненецкий АО
г. Новый Уренгой, ул. 26 Съезда КПСС, д. 8Б</t>
  </si>
  <si>
    <t>45802122</t>
  </si>
  <si>
    <t>22</t>
  </si>
  <si>
    <t>5</t>
  </si>
  <si>
    <t>1</t>
  </si>
  <si>
    <t>2</t>
  </si>
  <si>
    <t>Русский язык</t>
  </si>
  <si>
    <t>155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</si>
</sst>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000000"/>
    <numFmt numFmtId="165" formatCode="00"/>
    <numFmt numFmtId="166" formatCode="0.0"/>
  </numFmts>
  <fonts count="47">
    <font>
      <sz val="10"/>
      <name val="Arial Cyr"/>
      <family val="2"/>
    </font>
    <font>
      <sz val="11"/>
      <color indexed="55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u val="single"/>
      <sz val="10"/>
      <color indexed="22"/>
      <name val="Arial Cyr"/>
      <family val="2"/>
    </font>
    <font>
      <u val="single"/>
      <sz val="10"/>
      <color indexed="1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33" borderId="23" xfId="0" applyFont="1" applyFill="1" applyBorder="1" applyAlignment="1" applyProtection="1">
      <alignment horizontal="center" wrapText="1"/>
      <protection locked="0"/>
    </xf>
    <xf numFmtId="165" fontId="2" fillId="0" borderId="23" xfId="0" applyNumberFormat="1" applyFont="1" applyBorder="1" applyAlignment="1">
      <alignment horizontal="center" wrapText="1"/>
    </xf>
    <xf numFmtId="0" fontId="4" fillId="34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23" xfId="0" applyFont="1" applyBorder="1" applyAlignment="1">
      <alignment vertical="top" wrapText="1"/>
    </xf>
    <xf numFmtId="1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left" vertical="top" wrapText="1" indent="1"/>
    </xf>
    <xf numFmtId="0" fontId="3" fillId="34" borderId="23" xfId="0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 indent="9"/>
    </xf>
    <xf numFmtId="0" fontId="4" fillId="33" borderId="23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1" fontId="3" fillId="34" borderId="23" xfId="0" applyNumberFormat="1" applyFont="1" applyFill="1" applyBorder="1" applyAlignment="1">
      <alignment horizontal="center" vertical="center" wrapText="1"/>
    </xf>
    <xf numFmtId="1" fontId="4" fillId="34" borderId="23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left" wrapText="1" indent="6"/>
    </xf>
    <xf numFmtId="1" fontId="4" fillId="34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indent="6"/>
    </xf>
    <xf numFmtId="0" fontId="2" fillId="0" borderId="23" xfId="0" applyFont="1" applyBorder="1" applyAlignment="1">
      <alignment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top" wrapText="1"/>
    </xf>
    <xf numFmtId="1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left" wrapText="1" indent="1"/>
    </xf>
    <xf numFmtId="166" fontId="3" fillId="34" borderId="23" xfId="0" applyNumberFormat="1" applyFont="1" applyFill="1" applyBorder="1" applyAlignment="1">
      <alignment horizontal="center" vertical="center" wrapText="1"/>
    </xf>
    <xf numFmtId="166" fontId="4" fillId="34" borderId="23" xfId="0" applyNumberFormat="1" applyFont="1" applyFill="1" applyBorder="1" applyAlignment="1">
      <alignment horizontal="center" vertical="center" wrapText="1"/>
    </xf>
    <xf numFmtId="166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4" fillId="35" borderId="23" xfId="0" applyFont="1" applyFill="1" applyBorder="1" applyAlignment="1" applyProtection="1">
      <alignment horizontal="center" vertical="center" wrapText="1"/>
      <protection locked="0"/>
    </xf>
    <xf numFmtId="165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 horizontal="left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top" wrapText="1"/>
    </xf>
    <xf numFmtId="166" fontId="3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" fontId="3" fillId="34" borderId="2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left" vertical="center" wrapText="1" indent="6"/>
    </xf>
    <xf numFmtId="0" fontId="6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/>
    </xf>
    <xf numFmtId="2" fontId="3" fillId="37" borderId="23" xfId="0" applyNumberFormat="1" applyFont="1" applyFill="1" applyBorder="1" applyAlignment="1">
      <alignment horizontal="center" vertical="center"/>
    </xf>
    <xf numFmtId="2" fontId="3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3" fillId="37" borderId="23" xfId="0" applyFont="1" applyFill="1" applyBorder="1" applyAlignment="1">
      <alignment horizontal="center" vertical="center" wrapText="1"/>
    </xf>
    <xf numFmtId="2" fontId="3" fillId="37" borderId="23" xfId="0" applyFont="1" applyFill="1" applyBorder="1" applyAlignment="1">
      <alignment horizontal="center" vertical="center" wrapText="1"/>
    </xf>
    <xf numFmtId="2" fontId="3" fillId="37" borderId="23" xfId="0" applyFont="1" applyFill="1" applyBorder="1" applyAlignment="1">
      <alignment horizontal="center" vertical="center" wrapText="1"/>
    </xf>
    <xf numFmtId="2" fontId="3" fillId="37" borderId="23" xfId="0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4" fillId="37" borderId="23" xfId="0" applyNumberFormat="1" applyFont="1" applyFill="1" applyBorder="1" applyAlignment="1">
      <alignment horizontal="center" vertical="center"/>
    </xf>
    <xf numFmtId="2" fontId="3" fillId="37" borderId="23" xfId="0" applyNumberFormat="1" applyFont="1" applyFill="1" applyBorder="1" applyAlignment="1">
      <alignment horizontal="center" vertical="center" wrapText="1"/>
    </xf>
    <xf numFmtId="2" fontId="4" fillId="37" borderId="23" xfId="0" applyNumberFormat="1" applyFont="1" applyFill="1" applyBorder="1" applyAlignment="1">
      <alignment horizontal="center" vertical="center" wrapText="1"/>
    </xf>
    <xf numFmtId="2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2" fontId="3" fillId="37" borderId="23" xfId="0" applyNumberFormat="1" applyFont="1" applyFill="1" applyBorder="1" applyAlignment="1">
      <alignment horizontal="center" vertical="center" wrapText="1"/>
    </xf>
    <xf numFmtId="2" fontId="3" fillId="37" borderId="23" xfId="0" applyNumberFormat="1" applyFont="1" applyFill="1" applyBorder="1" applyAlignment="1">
      <alignment horizontal="center" vertical="center" wrapText="1"/>
    </xf>
    <xf numFmtId="2" fontId="4" fillId="37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V40"/>
  <sheetViews>
    <sheetView showGridLines="0" tabSelected="1" zoomScale="85" zoomScaleNormal="85" zoomScalePageLayoutView="0" workbookViewId="0" topLeftCell="A1">
      <selection activeCell="FA16" sqref="FA16"/>
    </sheetView>
  </sheetViews>
  <sheetFormatPr defaultColWidth="8.75390625" defaultRowHeight="12.75"/>
  <cols>
    <col min="1" max="4" width="1.75390625" style="0" customWidth="1"/>
    <col min="5" max="5" width="2.75390625" style="0" customWidth="1"/>
    <col min="6" max="20" width="0" style="0" hidden="1" customWidth="1"/>
    <col min="21" max="30" width="1.75390625" style="0" customWidth="1"/>
    <col min="31" max="31" width="0.875" style="0" customWidth="1"/>
    <col min="32" max="41" width="0" style="0" hidden="1" customWidth="1"/>
    <col min="42" max="51" width="1.75390625" style="0" customWidth="1"/>
    <col min="52" max="52" width="0.875" style="0" customWidth="1"/>
    <col min="53" max="53" width="0" style="0" hidden="1" customWidth="1"/>
    <col min="54" max="54" width="0.12890625" style="0" customWidth="1"/>
    <col min="55" max="61" width="0" style="0" hidden="1" customWidth="1"/>
    <col min="62" max="62" width="0.74609375" style="0" customWidth="1"/>
    <col min="63" max="70" width="1.75390625" style="0" customWidth="1"/>
    <col min="71" max="71" width="3.125" style="0" customWidth="1"/>
    <col min="72" max="72" width="0" style="0" hidden="1" customWidth="1"/>
    <col min="73" max="73" width="0.12890625" style="0" customWidth="1"/>
    <col min="74" max="80" width="0" style="0" hidden="1" customWidth="1"/>
    <col min="81" max="81" width="4.375" style="0" customWidth="1"/>
    <col min="82" max="82" width="0" style="0" hidden="1" customWidth="1"/>
    <col min="83" max="83" width="3.00390625" style="0" customWidth="1"/>
    <col min="84" max="89" width="1.75390625" style="0" customWidth="1"/>
    <col min="90" max="90" width="2.75390625" style="0" customWidth="1"/>
    <col min="91" max="91" width="0.12890625" style="0" customWidth="1"/>
    <col min="92" max="98" width="0" style="0" hidden="1" customWidth="1"/>
    <col min="99" max="104" width="1.75390625" style="0" customWidth="1"/>
    <col min="105" max="105" width="0.37109375" style="0" customWidth="1"/>
    <col min="106" max="109" width="0" style="0" hidden="1" customWidth="1"/>
    <col min="110" max="110" width="0.875" style="0" customWidth="1"/>
    <col min="111" max="116" width="0" style="0" hidden="1" customWidth="1"/>
    <col min="117" max="117" width="0.2421875" style="0" customWidth="1"/>
    <col min="118" max="128" width="1.75390625" style="0" customWidth="1"/>
    <col min="129" max="129" width="2.625" style="0" customWidth="1"/>
    <col min="130" max="134" width="0" style="0" hidden="1" customWidth="1"/>
    <col min="135" max="138" width="1.75390625" style="0" customWidth="1"/>
    <col min="139" max="139" width="10.375" style="0" customWidth="1"/>
    <col min="140" max="151" width="0" style="0" hidden="1" customWidth="1"/>
    <col min="152" max="152" width="1.75390625" style="0" customWidth="1"/>
  </cols>
  <sheetData>
    <row r="3" spans="1:152" ht="19.5" customHeight="1">
      <c r="A3" s="1"/>
      <c r="B3" s="1"/>
      <c r="C3" s="1"/>
      <c r="D3" s="1"/>
      <c r="E3" s="1"/>
      <c r="F3" s="1"/>
      <c r="G3" s="2"/>
      <c r="H3" s="3" t="s"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99"/>
      <c r="V3" s="99"/>
      <c r="W3" s="99"/>
      <c r="X3" s="99"/>
      <c r="Y3" s="100" t="s">
        <v>1</v>
      </c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5"/>
      <c r="EJ3" s="4"/>
      <c r="EK3" s="4"/>
      <c r="EL3" s="4"/>
      <c r="EM3" s="4"/>
      <c r="EN3" s="4"/>
      <c r="EO3" s="6"/>
      <c r="EP3" s="2"/>
      <c r="EQ3" s="2"/>
      <c r="ER3" s="1"/>
      <c r="ES3" s="1"/>
      <c r="ET3" s="1"/>
      <c r="EU3" s="1"/>
      <c r="EV3" s="1"/>
    </row>
    <row r="4" ht="7.5" customHeight="1"/>
    <row r="5" spans="1:152" ht="19.5" customHeight="1">
      <c r="A5" s="1"/>
      <c r="B5" s="1"/>
      <c r="C5" s="1"/>
      <c r="D5" s="1"/>
      <c r="E5" s="1"/>
      <c r="F5" s="1"/>
      <c r="G5" s="7"/>
      <c r="H5" s="8" t="s">
        <v>2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1"/>
      <c r="V5" s="101"/>
      <c r="W5" s="101"/>
      <c r="X5" s="101"/>
      <c r="Y5" s="102" t="s">
        <v>2</v>
      </c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"/>
      <c r="EJ5" s="9"/>
      <c r="EK5" s="9"/>
      <c r="EL5" s="9"/>
      <c r="EM5" s="9"/>
      <c r="EN5" s="9"/>
      <c r="EO5" s="11"/>
      <c r="EP5" s="7"/>
      <c r="EQ5" s="7"/>
      <c r="ER5" s="1"/>
      <c r="ES5" s="1"/>
      <c r="ET5" s="1"/>
      <c r="EU5" s="1"/>
      <c r="EV5" s="1"/>
    </row>
    <row r="6" spans="1:152" ht="9.75" customHeight="1">
      <c r="A6" s="1"/>
      <c r="B6" s="1"/>
      <c r="C6" s="1"/>
      <c r="D6" s="1"/>
      <c r="E6" s="1"/>
      <c r="F6" s="1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7"/>
      <c r="EQ6" s="7"/>
      <c r="ER6" s="1"/>
      <c r="ES6" s="1"/>
      <c r="ET6" s="1"/>
      <c r="EU6" s="1"/>
      <c r="EV6" s="103"/>
    </row>
    <row r="7" ht="0.75" customHeight="1" thickBot="1">
      <c r="EV7" s="103"/>
    </row>
    <row r="8" spans="5:152" ht="13.5" customHeight="1">
      <c r="E8" s="104" t="s">
        <v>118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6"/>
      <c r="EJ8" s="13"/>
      <c r="EK8" s="13"/>
      <c r="EL8" s="13"/>
      <c r="EM8" s="13"/>
      <c r="EN8" s="13"/>
      <c r="EO8" s="13"/>
      <c r="EP8" s="13"/>
      <c r="EQ8" s="13"/>
      <c r="ER8" s="14"/>
      <c r="EV8" s="103"/>
    </row>
    <row r="9" spans="5:152" ht="27" customHeight="1"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9"/>
      <c r="EJ9" s="7"/>
      <c r="EK9" s="7"/>
      <c r="EL9" s="7"/>
      <c r="EM9" s="7"/>
      <c r="EN9" s="7"/>
      <c r="EO9" s="7"/>
      <c r="EP9" s="7"/>
      <c r="EQ9" s="7"/>
      <c r="ER9" s="15"/>
      <c r="EV9" s="103"/>
    </row>
    <row r="10" spans="5:152" ht="13.5" customHeight="1" thickBot="1"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2"/>
      <c r="EJ10" s="16"/>
      <c r="EK10" s="16"/>
      <c r="EL10" s="16"/>
      <c r="EM10" s="16"/>
      <c r="EN10" s="16"/>
      <c r="EO10" s="16"/>
      <c r="EP10" s="16"/>
      <c r="EQ10" s="16"/>
      <c r="ER10" s="17"/>
      <c r="EV10" s="103"/>
    </row>
    <row r="11" spans="5:152" ht="13.5" customHeight="1" thickBot="1"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7"/>
      <c r="EK11" s="7"/>
      <c r="EL11" s="7"/>
      <c r="EM11" s="7"/>
      <c r="EN11" s="7"/>
      <c r="EO11" s="7"/>
      <c r="EP11" s="7"/>
      <c r="EQ11" s="7"/>
      <c r="ER11" s="7"/>
      <c r="EV11" s="103"/>
    </row>
    <row r="12" spans="5:152" ht="13.5" customHeight="1"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02" t="s">
        <v>3</v>
      </c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 t="s">
        <v>401</v>
      </c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2"/>
      <c r="EJ12" s="7"/>
      <c r="EK12" s="7"/>
      <c r="EL12" s="7"/>
      <c r="EM12" s="7"/>
      <c r="EN12" s="7"/>
      <c r="EO12" s="7"/>
      <c r="EP12" s="7"/>
      <c r="EQ12" s="7"/>
      <c r="ER12" s="7"/>
      <c r="EV12" s="103"/>
    </row>
    <row r="13" ht="12" customHeight="1">
      <c r="EV13" s="103"/>
    </row>
    <row r="14" spans="11:142" ht="41.25" customHeight="1">
      <c r="K14" s="18" t="s">
        <v>4</v>
      </c>
      <c r="L14" s="13"/>
      <c r="M14" s="13"/>
      <c r="N14" s="13"/>
      <c r="O14" s="13"/>
      <c r="P14" s="13"/>
      <c r="Q14" s="13"/>
      <c r="R14" s="13"/>
      <c r="S14" s="13"/>
      <c r="T14" s="13"/>
      <c r="U14" s="7"/>
      <c r="V14" s="7"/>
      <c r="W14" s="7"/>
      <c r="X14" s="7"/>
      <c r="Y14" s="7"/>
      <c r="Z14" s="15"/>
      <c r="AA14" s="113" t="s">
        <v>5</v>
      </c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0"/>
      <c r="EJ14" s="13"/>
      <c r="EK14" s="13"/>
      <c r="EL14" s="14"/>
    </row>
    <row r="15" spans="11:142" ht="15" customHeight="1">
      <c r="K15" s="19" t="s">
        <v>6</v>
      </c>
      <c r="L15" s="16"/>
      <c r="M15" s="16"/>
      <c r="N15" s="16"/>
      <c r="O15" s="16"/>
      <c r="P15" s="16"/>
      <c r="Q15" s="16"/>
      <c r="R15" s="16"/>
      <c r="S15" s="16"/>
      <c r="T15" s="16"/>
      <c r="U15" s="7"/>
      <c r="V15" s="7"/>
      <c r="W15" s="7"/>
      <c r="X15" s="7"/>
      <c r="Y15" s="7"/>
      <c r="Z15" s="15"/>
      <c r="AA15" s="114" t="s">
        <v>114</v>
      </c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0"/>
      <c r="EJ15" s="16"/>
      <c r="EK15" s="16"/>
      <c r="EL15" s="17"/>
    </row>
    <row r="16" ht="14.25" customHeight="1" thickBot="1"/>
    <row r="17" ht="12.75" hidden="1">
      <c r="L17" s="20"/>
    </row>
    <row r="18" spans="1:152" ht="15.75" thickBot="1">
      <c r="A18" s="115" t="s">
        <v>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 t="s">
        <v>8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21"/>
      <c r="DO18" s="21"/>
      <c r="DP18" s="21"/>
      <c r="DQ18" s="21"/>
      <c r="DR18" s="21"/>
      <c r="DS18" s="116" t="s">
        <v>389</v>
      </c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22" t="s">
        <v>9</v>
      </c>
      <c r="EK18" s="22"/>
      <c r="EL18" s="22"/>
      <c r="EM18" s="22"/>
      <c r="EN18" s="22"/>
      <c r="EO18" s="22"/>
      <c r="EP18" s="22"/>
      <c r="EQ18" s="22"/>
      <c r="ER18" s="22"/>
      <c r="ES18" s="23"/>
      <c r="ET18" s="24"/>
      <c r="EU18" s="24"/>
      <c r="EV18" s="24"/>
    </row>
    <row r="19" spans="1:152" ht="70.5" customHeight="1" thickBot="1">
      <c r="A19" s="117" t="s">
        <v>113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8" t="s">
        <v>117</v>
      </c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20"/>
      <c r="DN19" s="21"/>
      <c r="DO19" s="21"/>
      <c r="DP19" s="21"/>
      <c r="DQ19" s="21"/>
      <c r="DR19" s="21"/>
      <c r="DS19" s="121" t="s">
        <v>116</v>
      </c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</row>
    <row r="20" spans="1:152" ht="46.5" customHeight="1">
      <c r="A20" s="122" t="s">
        <v>10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21"/>
      <c r="DO20" s="21"/>
      <c r="DP20" s="21"/>
      <c r="DQ20" s="21"/>
      <c r="DR20" s="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</row>
    <row r="21" spans="1:152" ht="12.75" customHeight="1">
      <c r="A21" s="26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21"/>
      <c r="DO21" s="21"/>
      <c r="DP21" s="21"/>
      <c r="DQ21" s="21"/>
      <c r="DR21" s="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</row>
    <row r="22" spans="1:152" ht="12.75" customHeight="1">
      <c r="A22" s="26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21"/>
      <c r="DO22" s="21"/>
      <c r="DP22" s="21"/>
      <c r="DQ22" s="21"/>
      <c r="DR22" s="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</row>
    <row r="23" spans="1:152" ht="11.25" customHeight="1" thickBot="1">
      <c r="A23" s="26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"/>
      <c r="DO23" s="1"/>
      <c r="DP23" s="1"/>
      <c r="DQ23" s="1"/>
      <c r="DR23" s="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</row>
    <row r="24" spans="1:152" ht="12.75" hidden="1">
      <c r="A24" s="26"/>
      <c r="B24" s="124" t="s">
        <v>398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"/>
      <c r="DO24" s="1"/>
      <c r="DP24" s="1"/>
      <c r="DQ24" s="1"/>
      <c r="DR24" s="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</row>
    <row r="25" spans="1:152" ht="11.25" customHeight="1" thickBot="1">
      <c r="A25" s="26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"/>
      <c r="DO25" s="1"/>
      <c r="DP25" s="1"/>
      <c r="DQ25" s="1"/>
      <c r="DR25" s="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</row>
    <row r="26" spans="1:152" ht="12.75" customHeight="1" hidden="1">
      <c r="A26" s="2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"/>
      <c r="DO26" s="1"/>
      <c r="DP26" s="1"/>
      <c r="DQ26" s="1"/>
      <c r="DR26" s="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</row>
    <row r="27" spans="1:147" ht="9" customHeight="1" hidden="1">
      <c r="A27" s="27"/>
      <c r="B27" s="124" t="s">
        <v>399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"/>
      <c r="DO27" s="1"/>
      <c r="DP27" s="1"/>
      <c r="DQ27" s="1"/>
      <c r="DR27" s="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L27" s="8" t="s">
        <v>11</v>
      </c>
      <c r="EM27" s="9"/>
      <c r="EN27" s="9"/>
      <c r="EO27" s="9"/>
      <c r="EP27" s="9"/>
      <c r="EQ27" s="11"/>
    </row>
    <row r="28" spans="1:139" ht="12.75" customHeight="1" thickBot="1">
      <c r="A28" s="28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"/>
      <c r="DO28" s="1"/>
      <c r="DP28" s="1"/>
      <c r="DQ28" s="1"/>
      <c r="DR28" s="1"/>
      <c r="DS28" s="125" t="s">
        <v>11</v>
      </c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</row>
    <row r="29" spans="1:135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</row>
    <row r="30" ht="3" customHeight="1"/>
    <row r="31" spans="1:152" ht="25.5" customHeight="1">
      <c r="A31" s="126" t="s">
        <v>76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</row>
    <row r="32" spans="1:152" ht="15.75" customHeight="1">
      <c r="A32" s="126" t="s">
        <v>77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 t="s">
        <v>400</v>
      </c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</row>
    <row r="33" spans="1:152" ht="15.75" customHeight="1">
      <c r="A33" s="127" t="s">
        <v>12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8" t="s">
        <v>13</v>
      </c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</row>
    <row r="34" spans="1:152" ht="12.75" customHeight="1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9" t="s">
        <v>14</v>
      </c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</row>
    <row r="35" spans="1:152" ht="12.7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</row>
    <row r="36" spans="1:152" ht="12.75">
      <c r="A36" s="127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</row>
    <row r="37" spans="1:152" ht="12.75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</row>
    <row r="38" spans="1:152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</row>
    <row r="39" spans="1:152" ht="12.75">
      <c r="A39" s="130">
        <v>1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1">
        <v>2</v>
      </c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>
        <v>4</v>
      </c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</row>
    <row r="40" spans="1:152" ht="12.75">
      <c r="A40" s="132">
        <v>609506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</row>
  </sheetData>
  <sheetProtection/>
  <mergeCells count="34">
    <mergeCell ref="A39:T39"/>
    <mergeCell ref="U39:BJ39"/>
    <mergeCell ref="BK39:DM39"/>
    <mergeCell ref="DN39:EV39"/>
    <mergeCell ref="A40:T40"/>
    <mergeCell ref="U40:BJ40"/>
    <mergeCell ref="BK40:DM40"/>
    <mergeCell ref="DN40:EV40"/>
    <mergeCell ref="B21:CE28"/>
    <mergeCell ref="DS28:EI28"/>
    <mergeCell ref="A31:EV31"/>
    <mergeCell ref="A32:EV32"/>
    <mergeCell ref="A33:T38"/>
    <mergeCell ref="U33:EV33"/>
    <mergeCell ref="U34:BJ38"/>
    <mergeCell ref="BK34:DM38"/>
    <mergeCell ref="DN34:EV38"/>
    <mergeCell ref="AA14:EH14"/>
    <mergeCell ref="AA15:EH15"/>
    <mergeCell ref="A18:CE18"/>
    <mergeCell ref="CF18:DM18"/>
    <mergeCell ref="DS18:EI18"/>
    <mergeCell ref="A19:CE19"/>
    <mergeCell ref="CF19:DM19"/>
    <mergeCell ref="DS19:EI27"/>
    <mergeCell ref="A20:CE20"/>
    <mergeCell ref="CF20:DM28"/>
    <mergeCell ref="U3:X3"/>
    <mergeCell ref="Y3:EH3"/>
    <mergeCell ref="U5:X5"/>
    <mergeCell ref="Y5:EH5"/>
    <mergeCell ref="EV6:EV13"/>
    <mergeCell ref="Y12:EH12"/>
    <mergeCell ref="E8:EI10"/>
  </mergeCells>
  <printOptions/>
  <pageMargins left="0.483333333333333" right="0.315277777777778" top="0.268055555555556" bottom="0.127777777777778" header="0.511805555555555" footer="0.51180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6:H44"/>
  <sheetViews>
    <sheetView showGridLines="0" zoomScale="80" zoomScaleNormal="80" zoomScalePageLayoutView="0" workbookViewId="0" topLeftCell="A16">
      <selection activeCell="G47" sqref="G47"/>
    </sheetView>
  </sheetViews>
  <sheetFormatPr defaultColWidth="9.00390625" defaultRowHeight="12.75"/>
  <cols>
    <col min="1" max="1" width="62.25390625" style="0" customWidth="1"/>
    <col min="2" max="2" width="8.75390625" style="0" customWidth="1"/>
    <col min="3" max="3" width="13.75390625" style="0" customWidth="1"/>
    <col min="4" max="4" width="14.375" style="0" customWidth="1"/>
    <col min="5" max="5" width="14.75390625" style="0" customWidth="1"/>
    <col min="6" max="6" width="18.25390625" style="0" customWidth="1"/>
    <col min="7" max="7" width="15.375" style="0" customWidth="1"/>
    <col min="8" max="8" width="14.25390625" style="0" customWidth="1"/>
    <col min="9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8" ht="34.5" customHeight="1">
      <c r="A16" s="146" t="s">
        <v>379</v>
      </c>
      <c r="B16" s="146"/>
      <c r="C16" s="146"/>
      <c r="D16" s="146"/>
      <c r="E16" s="146"/>
      <c r="F16" s="146"/>
      <c r="G16" s="146"/>
      <c r="H16" s="146"/>
    </row>
    <row r="17" spans="1:8" ht="43.5" customHeight="1">
      <c r="A17" s="137" t="s">
        <v>19</v>
      </c>
      <c r="B17" s="137" t="s">
        <v>17</v>
      </c>
      <c r="C17" s="137" t="s">
        <v>73</v>
      </c>
      <c r="D17" s="127" t="s">
        <v>39</v>
      </c>
      <c r="E17" s="127"/>
      <c r="F17" s="127"/>
      <c r="G17" s="127"/>
      <c r="H17" s="137" t="s">
        <v>40</v>
      </c>
    </row>
    <row r="18" spans="1:8" ht="94.5" customHeight="1">
      <c r="A18" s="137"/>
      <c r="B18" s="137"/>
      <c r="C18" s="137"/>
      <c r="D18" s="50" t="s">
        <v>41</v>
      </c>
      <c r="E18" s="50" t="s">
        <v>42</v>
      </c>
      <c r="F18" s="50" t="s">
        <v>43</v>
      </c>
      <c r="G18" s="50" t="s">
        <v>42</v>
      </c>
      <c r="H18" s="137"/>
    </row>
    <row r="19" spans="1:8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</row>
    <row r="20" spans="1:8" ht="15.75">
      <c r="A20" s="52" t="s">
        <v>165</v>
      </c>
      <c r="B20" s="83">
        <v>901</v>
      </c>
      <c r="C20" s="61">
        <f aca="true" t="shared" si="0" ref="C20:H20">C21+C25+C38+C41</f>
        <v>80</v>
      </c>
      <c r="D20" s="61">
        <f t="shared" si="0"/>
        <v>34</v>
      </c>
      <c r="E20" s="61">
        <f t="shared" si="0"/>
        <v>30</v>
      </c>
      <c r="F20" s="61">
        <f t="shared" si="0"/>
        <v>44</v>
      </c>
      <c r="G20" s="61">
        <f t="shared" si="0"/>
        <v>15</v>
      </c>
      <c r="H20" s="61">
        <f t="shared" si="0"/>
        <v>76</v>
      </c>
    </row>
    <row r="21" spans="1:8" ht="15.75">
      <c r="A21" s="45" t="s">
        <v>174</v>
      </c>
      <c r="B21" s="88">
        <v>902</v>
      </c>
      <c r="C21" s="67">
        <v>3</v>
      </c>
      <c r="D21" s="67">
        <v>3</v>
      </c>
      <c r="E21" s="67">
        <v>1</v>
      </c>
      <c r="F21" s="67"/>
      <c r="G21" s="67">
        <v>0</v>
      </c>
      <c r="H21" s="67">
        <v>3</v>
      </c>
    </row>
    <row r="22" spans="1:8" ht="15.75">
      <c r="A22" s="93" t="s">
        <v>190</v>
      </c>
      <c r="B22" s="83">
        <v>903</v>
      </c>
      <c r="C22" s="67">
        <v>1</v>
      </c>
      <c r="D22" s="67">
        <v>1</v>
      </c>
      <c r="E22" s="67">
        <v>0</v>
      </c>
      <c r="F22" s="67"/>
      <c r="G22" s="67"/>
      <c r="H22" s="67">
        <v>1</v>
      </c>
    </row>
    <row r="23" spans="1:8" ht="15.75">
      <c r="A23" s="93" t="s">
        <v>166</v>
      </c>
      <c r="B23" s="88">
        <v>904</v>
      </c>
      <c r="C23" s="67">
        <v>2</v>
      </c>
      <c r="D23" s="67">
        <v>2</v>
      </c>
      <c r="E23" s="67">
        <v>1</v>
      </c>
      <c r="F23" s="67"/>
      <c r="G23" s="67">
        <v>0</v>
      </c>
      <c r="H23" s="67">
        <v>2</v>
      </c>
    </row>
    <row r="24" spans="1:8" ht="15.75">
      <c r="A24" s="93" t="s">
        <v>167</v>
      </c>
      <c r="B24" s="83">
        <v>905</v>
      </c>
      <c r="C24" s="67"/>
      <c r="D24" s="67"/>
      <c r="E24" s="67"/>
      <c r="F24" s="67"/>
      <c r="G24" s="67"/>
      <c r="H24" s="67"/>
    </row>
    <row r="25" spans="1:8" ht="15.75">
      <c r="A25" s="93" t="s">
        <v>168</v>
      </c>
      <c r="B25" s="88">
        <v>906</v>
      </c>
      <c r="C25" s="98">
        <f aca="true" t="shared" si="1" ref="C25:H25">SUM(C26:C37)</f>
        <v>36</v>
      </c>
      <c r="D25" s="98">
        <f t="shared" si="1"/>
        <v>25</v>
      </c>
      <c r="E25" s="98">
        <f t="shared" si="1"/>
        <v>25</v>
      </c>
      <c r="F25" s="98">
        <f t="shared" si="1"/>
        <v>11</v>
      </c>
      <c r="G25" s="98">
        <f t="shared" si="1"/>
        <v>11</v>
      </c>
      <c r="H25" s="98">
        <f t="shared" si="1"/>
        <v>34</v>
      </c>
    </row>
    <row r="26" spans="1:8" ht="15.75">
      <c r="A26" s="93" t="s">
        <v>176</v>
      </c>
      <c r="B26" s="83">
        <v>907</v>
      </c>
      <c r="C26" s="67">
        <v>28</v>
      </c>
      <c r="D26" s="67">
        <v>20</v>
      </c>
      <c r="E26" s="67">
        <v>20</v>
      </c>
      <c r="F26" s="67">
        <v>8</v>
      </c>
      <c r="G26" s="67">
        <v>8</v>
      </c>
      <c r="H26" s="67">
        <v>28</v>
      </c>
    </row>
    <row r="27" spans="1:8" ht="15.75">
      <c r="A27" s="93" t="s">
        <v>177</v>
      </c>
      <c r="B27" s="88">
        <v>908</v>
      </c>
      <c r="C27" s="67">
        <v>1</v>
      </c>
      <c r="D27" s="67">
        <v>1</v>
      </c>
      <c r="E27" s="67">
        <v>1</v>
      </c>
      <c r="F27" s="67">
        <v>0</v>
      </c>
      <c r="G27" s="67"/>
      <c r="H27" s="67">
        <v>1</v>
      </c>
    </row>
    <row r="28" spans="1:8" ht="15.75">
      <c r="A28" s="45" t="s">
        <v>178</v>
      </c>
      <c r="B28" s="83">
        <v>909</v>
      </c>
      <c r="C28" s="67">
        <v>1</v>
      </c>
      <c r="D28" s="67">
        <v>0</v>
      </c>
      <c r="E28" s="67">
        <v>0</v>
      </c>
      <c r="F28" s="67">
        <v>1</v>
      </c>
      <c r="G28" s="67">
        <v>1</v>
      </c>
      <c r="H28" s="67">
        <v>1</v>
      </c>
    </row>
    <row r="29" spans="1:8" ht="15.75">
      <c r="A29" s="93" t="s">
        <v>180</v>
      </c>
      <c r="B29" s="88">
        <v>910</v>
      </c>
      <c r="C29" s="67">
        <v>2</v>
      </c>
      <c r="D29" s="67">
        <v>0</v>
      </c>
      <c r="E29" s="67">
        <v>0</v>
      </c>
      <c r="F29" s="67">
        <v>2</v>
      </c>
      <c r="G29" s="67">
        <v>2</v>
      </c>
      <c r="H29" s="67">
        <v>0</v>
      </c>
    </row>
    <row r="30" spans="1:8" ht="15.75">
      <c r="A30" s="45" t="s">
        <v>179</v>
      </c>
      <c r="B30" s="83">
        <v>911</v>
      </c>
      <c r="C30" s="67">
        <v>2</v>
      </c>
      <c r="D30" s="67">
        <v>2</v>
      </c>
      <c r="E30" s="67">
        <v>2</v>
      </c>
      <c r="F30" s="67"/>
      <c r="G30" s="67"/>
      <c r="H30" s="67">
        <v>2</v>
      </c>
    </row>
    <row r="31" spans="1:8" ht="15.75">
      <c r="A31" s="45" t="s">
        <v>181</v>
      </c>
      <c r="B31" s="88">
        <v>912</v>
      </c>
      <c r="C31" s="67">
        <v>1</v>
      </c>
      <c r="D31" s="67">
        <v>1</v>
      </c>
      <c r="E31" s="67">
        <v>1</v>
      </c>
      <c r="F31" s="67"/>
      <c r="G31" s="67"/>
      <c r="H31" s="67">
        <v>1</v>
      </c>
    </row>
    <row r="32" spans="1:8" ht="15.75">
      <c r="A32" s="93" t="s">
        <v>182</v>
      </c>
      <c r="B32" s="83">
        <v>913</v>
      </c>
      <c r="C32" s="67">
        <v>1</v>
      </c>
      <c r="D32" s="67">
        <v>1</v>
      </c>
      <c r="E32" s="67">
        <v>1</v>
      </c>
      <c r="F32" s="67"/>
      <c r="G32" s="67"/>
      <c r="H32" s="67">
        <v>1</v>
      </c>
    </row>
    <row r="33" spans="1:8" ht="15.75">
      <c r="A33" s="45" t="s">
        <v>183</v>
      </c>
      <c r="B33" s="88">
        <v>914</v>
      </c>
      <c r="C33" s="67"/>
      <c r="D33" s="67"/>
      <c r="E33" s="67"/>
      <c r="F33" s="67"/>
      <c r="G33" s="67"/>
      <c r="H33" s="67"/>
    </row>
    <row r="34" spans="1:8" ht="15.75">
      <c r="A34" s="45" t="s">
        <v>184</v>
      </c>
      <c r="B34" s="83">
        <v>915</v>
      </c>
      <c r="C34" s="67"/>
      <c r="D34" s="67"/>
      <c r="E34" s="67"/>
      <c r="F34" s="67"/>
      <c r="G34" s="67"/>
      <c r="H34" s="67"/>
    </row>
    <row r="35" spans="1:8" ht="15.75">
      <c r="A35" s="45" t="s">
        <v>185</v>
      </c>
      <c r="B35" s="88">
        <v>916</v>
      </c>
      <c r="C35" s="67"/>
      <c r="D35" s="67"/>
      <c r="E35" s="67"/>
      <c r="F35" s="67"/>
      <c r="G35" s="67"/>
      <c r="H35" s="67"/>
    </row>
    <row r="36" spans="1:8" ht="15.75">
      <c r="A36" s="45" t="s">
        <v>186</v>
      </c>
      <c r="B36" s="83">
        <v>917</v>
      </c>
      <c r="C36" s="67">
        <v>0</v>
      </c>
      <c r="D36" s="67">
        <v>0</v>
      </c>
      <c r="E36" s="67">
        <v>0</v>
      </c>
      <c r="F36" s="67"/>
      <c r="G36" s="67"/>
      <c r="H36" s="67"/>
    </row>
    <row r="37" spans="1:8" ht="15.75">
      <c r="A37" s="45" t="s">
        <v>187</v>
      </c>
      <c r="B37" s="88">
        <v>918</v>
      </c>
      <c r="C37" s="67"/>
      <c r="D37" s="67"/>
      <c r="E37" s="67"/>
      <c r="F37" s="67"/>
      <c r="G37" s="67"/>
      <c r="H37" s="67"/>
    </row>
    <row r="38" spans="1:8" ht="15.75">
      <c r="A38" s="45" t="s">
        <v>172</v>
      </c>
      <c r="B38" s="83">
        <v>919</v>
      </c>
      <c r="C38" s="67">
        <v>21</v>
      </c>
      <c r="D38" s="67">
        <v>3</v>
      </c>
      <c r="E38" s="67">
        <v>3</v>
      </c>
      <c r="F38" s="67">
        <v>18</v>
      </c>
      <c r="G38" s="67">
        <v>3</v>
      </c>
      <c r="H38" s="67">
        <v>21</v>
      </c>
    </row>
    <row r="39" spans="1:8" ht="15.75">
      <c r="A39" s="45" t="s">
        <v>189</v>
      </c>
      <c r="B39" s="88">
        <v>920</v>
      </c>
      <c r="C39" s="67">
        <v>21</v>
      </c>
      <c r="D39" s="67">
        <v>3</v>
      </c>
      <c r="E39" s="67">
        <v>3</v>
      </c>
      <c r="F39" s="67">
        <v>18</v>
      </c>
      <c r="G39" s="67">
        <v>3</v>
      </c>
      <c r="H39" s="67">
        <v>21</v>
      </c>
    </row>
    <row r="40" spans="1:8" ht="15.75">
      <c r="A40" s="45" t="s">
        <v>191</v>
      </c>
      <c r="B40" s="83">
        <v>921</v>
      </c>
      <c r="C40" s="67"/>
      <c r="D40" s="67">
        <v>0</v>
      </c>
      <c r="E40" s="67"/>
      <c r="F40" s="67"/>
      <c r="G40" s="67"/>
      <c r="H40" s="67"/>
    </row>
    <row r="41" spans="1:8" ht="15.75">
      <c r="A41" s="45" t="s">
        <v>173</v>
      </c>
      <c r="B41" s="88">
        <v>922</v>
      </c>
      <c r="C41" s="67">
        <v>20</v>
      </c>
      <c r="D41" s="67">
        <v>3</v>
      </c>
      <c r="E41" s="67">
        <v>1</v>
      </c>
      <c r="F41" s="67">
        <v>15</v>
      </c>
      <c r="G41" s="67">
        <v>1</v>
      </c>
      <c r="H41" s="67">
        <v>18</v>
      </c>
    </row>
    <row r="42" spans="1:8" ht="25.5">
      <c r="A42" s="45" t="s">
        <v>192</v>
      </c>
      <c r="B42" s="83">
        <v>923</v>
      </c>
      <c r="C42" s="67"/>
      <c r="D42" s="94" t="s">
        <v>390</v>
      </c>
      <c r="E42" s="94" t="s">
        <v>390</v>
      </c>
      <c r="F42" s="94" t="s">
        <v>390</v>
      </c>
      <c r="G42" s="94" t="s">
        <v>390</v>
      </c>
      <c r="H42" s="67"/>
    </row>
    <row r="43" spans="1:8" ht="38.25">
      <c r="A43" s="45" t="s">
        <v>193</v>
      </c>
      <c r="B43" s="88">
        <v>924</v>
      </c>
      <c r="C43" s="67">
        <v>36</v>
      </c>
      <c r="D43" s="67">
        <v>25</v>
      </c>
      <c r="E43" s="67">
        <v>25</v>
      </c>
      <c r="F43" s="67">
        <v>11</v>
      </c>
      <c r="G43" s="67">
        <v>11</v>
      </c>
      <c r="H43" s="67">
        <v>34</v>
      </c>
    </row>
    <row r="44" spans="1:8" ht="15.75">
      <c r="A44" s="45" t="s">
        <v>194</v>
      </c>
      <c r="B44" s="83">
        <v>925</v>
      </c>
      <c r="C44" s="67"/>
      <c r="D44" s="67"/>
      <c r="E44" s="94" t="s">
        <v>390</v>
      </c>
      <c r="F44" s="67"/>
      <c r="G44" s="94" t="s">
        <v>390</v>
      </c>
      <c r="H44" s="67"/>
    </row>
  </sheetData>
  <sheetProtection/>
  <mergeCells count="6">
    <mergeCell ref="A16:H16"/>
    <mergeCell ref="A17:A18"/>
    <mergeCell ref="B17:B18"/>
    <mergeCell ref="C17:C18"/>
    <mergeCell ref="D17:G17"/>
    <mergeCell ref="H17:H18"/>
  </mergeCells>
  <printOptions/>
  <pageMargins left="0.35433070866141736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M41"/>
  <sheetViews>
    <sheetView showGridLines="0" zoomScale="80" zoomScaleNormal="80" zoomScalePageLayoutView="0" workbookViewId="0" topLeftCell="A16">
      <selection activeCell="G30" sqref="G30"/>
    </sheetView>
  </sheetViews>
  <sheetFormatPr defaultColWidth="9.00390625" defaultRowHeight="12.75"/>
  <cols>
    <col min="1" max="1" width="46.125" style="0" customWidth="1"/>
    <col min="2" max="2" width="6.75390625" style="0" customWidth="1"/>
    <col min="4" max="4" width="12.00390625" style="0" customWidth="1"/>
    <col min="5" max="6" width="11.87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1.125" style="0" customWidth="1"/>
    <col min="11" max="13" width="11.625" style="0" customWidth="1"/>
    <col min="14" max="14" width="12.75390625" style="38" customWidth="1"/>
    <col min="15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3" ht="30.75" customHeight="1">
      <c r="A16" s="149" t="s">
        <v>380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</row>
    <row r="17" spans="1:13" ht="20.25" customHeight="1">
      <c r="A17" s="137" t="s">
        <v>19</v>
      </c>
      <c r="B17" s="137" t="s">
        <v>17</v>
      </c>
      <c r="C17" s="140" t="s">
        <v>73</v>
      </c>
      <c r="D17" s="137" t="s">
        <v>195</v>
      </c>
      <c r="E17" s="137"/>
      <c r="F17" s="137"/>
      <c r="G17" s="137"/>
      <c r="H17" s="137"/>
      <c r="I17" s="137"/>
      <c r="J17" s="137"/>
      <c r="K17" s="137"/>
      <c r="L17" s="137"/>
      <c r="M17" s="137"/>
    </row>
    <row r="18" spans="1:13" ht="42.75" customHeight="1">
      <c r="A18" s="137"/>
      <c r="B18" s="137"/>
      <c r="C18" s="141"/>
      <c r="D18" s="50" t="s">
        <v>52</v>
      </c>
      <c r="E18" s="50" t="s">
        <v>53</v>
      </c>
      <c r="F18" s="50" t="s">
        <v>54</v>
      </c>
      <c r="G18" s="50" t="s">
        <v>55</v>
      </c>
      <c r="H18" s="50" t="s">
        <v>56</v>
      </c>
      <c r="I18" s="50" t="s">
        <v>57</v>
      </c>
      <c r="J18" s="50" t="s">
        <v>58</v>
      </c>
      <c r="K18" s="50" t="s">
        <v>59</v>
      </c>
      <c r="L18" s="50" t="s">
        <v>60</v>
      </c>
      <c r="M18" s="50" t="s">
        <v>61</v>
      </c>
    </row>
    <row r="19" spans="1:13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</row>
    <row r="20" spans="1:13" ht="25.5">
      <c r="A20" s="52" t="s">
        <v>196</v>
      </c>
      <c r="B20" s="83">
        <v>1001</v>
      </c>
      <c r="C20" s="61">
        <f>C21+C25+C38+C41</f>
        <v>80</v>
      </c>
      <c r="D20" s="61">
        <f aca="true" t="shared" si="0" ref="D20:M20">D21+D25+D38+D41</f>
        <v>9</v>
      </c>
      <c r="E20" s="61">
        <f t="shared" si="0"/>
        <v>4</v>
      </c>
      <c r="F20" s="61">
        <f t="shared" si="0"/>
        <v>10</v>
      </c>
      <c r="G20" s="61">
        <f t="shared" si="0"/>
        <v>13</v>
      </c>
      <c r="H20" s="61">
        <f t="shared" si="0"/>
        <v>13</v>
      </c>
      <c r="I20" s="61">
        <f t="shared" si="0"/>
        <v>6</v>
      </c>
      <c r="J20" s="61">
        <f t="shared" si="0"/>
        <v>11</v>
      </c>
      <c r="K20" s="61">
        <f t="shared" si="0"/>
        <v>6</v>
      </c>
      <c r="L20" s="61">
        <f t="shared" si="0"/>
        <v>5</v>
      </c>
      <c r="M20" s="61">
        <f t="shared" si="0"/>
        <v>3</v>
      </c>
    </row>
    <row r="21" spans="1:13" ht="15.75">
      <c r="A21" s="45" t="s">
        <v>174</v>
      </c>
      <c r="B21" s="88">
        <v>1002</v>
      </c>
      <c r="C21" s="67">
        <v>3</v>
      </c>
      <c r="D21" s="67"/>
      <c r="E21" s="67"/>
      <c r="F21" s="67"/>
      <c r="G21" s="67"/>
      <c r="H21" s="67"/>
      <c r="I21" s="67"/>
      <c r="J21" s="67"/>
      <c r="K21" s="67">
        <v>2</v>
      </c>
      <c r="L21" s="67"/>
      <c r="M21" s="67">
        <v>1</v>
      </c>
    </row>
    <row r="22" spans="1:13" ht="15.75">
      <c r="A22" s="68" t="s">
        <v>175</v>
      </c>
      <c r="B22" s="83">
        <v>1003</v>
      </c>
      <c r="C22" s="67">
        <v>1</v>
      </c>
      <c r="D22" s="67"/>
      <c r="E22" s="67"/>
      <c r="F22" s="67"/>
      <c r="G22" s="67"/>
      <c r="H22" s="67"/>
      <c r="I22" s="67"/>
      <c r="J22" s="67"/>
      <c r="K22" s="67"/>
      <c r="L22" s="67"/>
      <c r="M22" s="67">
        <v>1</v>
      </c>
    </row>
    <row r="23" spans="1:13" ht="15.75">
      <c r="A23" s="68" t="s">
        <v>166</v>
      </c>
      <c r="B23" s="88">
        <v>1004</v>
      </c>
      <c r="C23" s="67">
        <v>2</v>
      </c>
      <c r="D23" s="67"/>
      <c r="E23" s="67"/>
      <c r="F23" s="67"/>
      <c r="G23" s="67"/>
      <c r="H23" s="67"/>
      <c r="I23" s="67"/>
      <c r="J23" s="67"/>
      <c r="K23" s="67">
        <v>2</v>
      </c>
      <c r="L23" s="67"/>
      <c r="M23" s="67"/>
    </row>
    <row r="24" spans="1:13" ht="15.75">
      <c r="A24" s="68" t="s">
        <v>167</v>
      </c>
      <c r="B24" s="83">
        <v>1005</v>
      </c>
      <c r="C24" s="67"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ht="25.5">
      <c r="A25" s="45" t="s">
        <v>198</v>
      </c>
      <c r="B25" s="88">
        <v>1006</v>
      </c>
      <c r="C25" s="98">
        <f>SUM(C26:C37)</f>
        <v>36</v>
      </c>
      <c r="D25" s="98">
        <f aca="true" t="shared" si="1" ref="D25:M25">SUM(D26:D37)</f>
        <v>6</v>
      </c>
      <c r="E25" s="98">
        <f t="shared" si="1"/>
        <v>2</v>
      </c>
      <c r="F25" s="98">
        <f t="shared" si="1"/>
        <v>6</v>
      </c>
      <c r="G25" s="98">
        <f t="shared" si="1"/>
        <v>6</v>
      </c>
      <c r="H25" s="98">
        <f t="shared" si="1"/>
        <v>6</v>
      </c>
      <c r="I25" s="98">
        <f t="shared" si="1"/>
        <v>4</v>
      </c>
      <c r="J25" s="98">
        <f t="shared" si="1"/>
        <v>4</v>
      </c>
      <c r="K25" s="98">
        <f t="shared" si="1"/>
        <v>2</v>
      </c>
      <c r="L25" s="98">
        <f t="shared" si="1"/>
        <v>0</v>
      </c>
      <c r="M25" s="98">
        <f t="shared" si="1"/>
        <v>0</v>
      </c>
    </row>
    <row r="26" spans="1:13" ht="15.75">
      <c r="A26" s="45" t="s">
        <v>199</v>
      </c>
      <c r="B26" s="83">
        <v>1007</v>
      </c>
      <c r="C26" s="67">
        <v>28</v>
      </c>
      <c r="D26" s="67">
        <v>6</v>
      </c>
      <c r="E26" s="67">
        <v>1</v>
      </c>
      <c r="F26" s="67">
        <v>5</v>
      </c>
      <c r="G26" s="67">
        <v>3</v>
      </c>
      <c r="H26" s="67">
        <v>6</v>
      </c>
      <c r="I26" s="67">
        <v>3</v>
      </c>
      <c r="J26" s="67">
        <v>3</v>
      </c>
      <c r="K26" s="67">
        <v>1</v>
      </c>
      <c r="L26" s="67"/>
      <c r="M26" s="67"/>
    </row>
    <row r="27" spans="1:13" ht="15.75">
      <c r="A27" s="66" t="s">
        <v>44</v>
      </c>
      <c r="B27" s="88">
        <v>1008</v>
      </c>
      <c r="C27" s="67">
        <v>1</v>
      </c>
      <c r="D27" s="67"/>
      <c r="E27" s="67"/>
      <c r="F27" s="67"/>
      <c r="G27" s="67"/>
      <c r="H27" s="67"/>
      <c r="I27" s="67">
        <v>1</v>
      </c>
      <c r="J27" s="67"/>
      <c r="K27" s="67"/>
      <c r="L27" s="67"/>
      <c r="M27" s="67"/>
    </row>
    <row r="28" spans="1:13" ht="15.75">
      <c r="A28" s="68" t="s">
        <v>45</v>
      </c>
      <c r="B28" s="83">
        <v>1009</v>
      </c>
      <c r="C28" s="67">
        <v>1</v>
      </c>
      <c r="D28" s="67"/>
      <c r="E28" s="67"/>
      <c r="F28" s="67">
        <v>1</v>
      </c>
      <c r="G28" s="67"/>
      <c r="H28" s="67"/>
      <c r="I28" s="67"/>
      <c r="J28" s="67"/>
      <c r="K28" s="67"/>
      <c r="L28" s="67"/>
      <c r="M28" s="67"/>
    </row>
    <row r="29" spans="1:13" ht="15.75">
      <c r="A29" s="66" t="s">
        <v>169</v>
      </c>
      <c r="B29" s="88">
        <v>1010</v>
      </c>
      <c r="C29" s="67">
        <v>2</v>
      </c>
      <c r="D29" s="67"/>
      <c r="E29" s="67">
        <v>1</v>
      </c>
      <c r="F29" s="67"/>
      <c r="G29" s="67">
        <v>1</v>
      </c>
      <c r="H29" s="67"/>
      <c r="I29" s="67"/>
      <c r="J29" s="67"/>
      <c r="K29" s="67"/>
      <c r="L29" s="67"/>
      <c r="M29" s="67"/>
    </row>
    <row r="30" spans="1:13" ht="15.75">
      <c r="A30" s="66" t="s">
        <v>46</v>
      </c>
      <c r="B30" s="83">
        <v>1011</v>
      </c>
      <c r="C30" s="67">
        <v>2</v>
      </c>
      <c r="D30" s="67"/>
      <c r="E30" s="67"/>
      <c r="F30" s="67"/>
      <c r="G30" s="67">
        <v>1</v>
      </c>
      <c r="H30" s="67"/>
      <c r="I30" s="67"/>
      <c r="J30" s="67"/>
      <c r="K30" s="67">
        <v>1</v>
      </c>
      <c r="L30" s="67"/>
      <c r="M30" s="67"/>
    </row>
    <row r="31" spans="1:13" ht="15.75">
      <c r="A31" s="66" t="s">
        <v>47</v>
      </c>
      <c r="B31" s="88">
        <v>1012</v>
      </c>
      <c r="C31" s="67">
        <v>1</v>
      </c>
      <c r="D31" s="67"/>
      <c r="E31" s="67"/>
      <c r="F31" s="67"/>
      <c r="G31" s="67"/>
      <c r="H31" s="67"/>
      <c r="I31" s="67"/>
      <c r="J31" s="67">
        <v>1</v>
      </c>
      <c r="K31" s="67"/>
      <c r="L31" s="67"/>
      <c r="M31" s="67"/>
    </row>
    <row r="32" spans="1:13" ht="15.75">
      <c r="A32" s="66" t="s">
        <v>48</v>
      </c>
      <c r="B32" s="83">
        <v>1013</v>
      </c>
      <c r="C32" s="67">
        <v>1</v>
      </c>
      <c r="D32" s="67"/>
      <c r="E32" s="67"/>
      <c r="F32" s="67"/>
      <c r="G32" s="67">
        <v>1</v>
      </c>
      <c r="H32" s="67"/>
      <c r="I32" s="67"/>
      <c r="J32" s="67"/>
      <c r="K32" s="67"/>
      <c r="L32" s="67"/>
      <c r="M32" s="67"/>
    </row>
    <row r="33" spans="1:13" ht="15.75">
      <c r="A33" s="66" t="s">
        <v>49</v>
      </c>
      <c r="B33" s="88">
        <v>1014</v>
      </c>
      <c r="C33" s="67">
        <v>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.75">
      <c r="A34" s="66" t="s">
        <v>50</v>
      </c>
      <c r="B34" s="83">
        <v>1015</v>
      </c>
      <c r="C34" s="67">
        <v>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5.75">
      <c r="A35" s="66" t="s">
        <v>170</v>
      </c>
      <c r="B35" s="88">
        <v>1016</v>
      </c>
      <c r="C35" s="67">
        <v>0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5.75">
      <c r="A36" s="66" t="s">
        <v>171</v>
      </c>
      <c r="B36" s="83">
        <v>1017</v>
      </c>
      <c r="C36" s="67">
        <v>0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5.75">
      <c r="A37" s="66" t="s">
        <v>51</v>
      </c>
      <c r="B37" s="88">
        <v>1018</v>
      </c>
      <c r="C37" s="67">
        <v>0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.75">
      <c r="A38" s="45" t="s">
        <v>172</v>
      </c>
      <c r="B38" s="83">
        <v>1019</v>
      </c>
      <c r="C38" s="67">
        <v>21</v>
      </c>
      <c r="D38" s="67">
        <v>1</v>
      </c>
      <c r="E38" s="67">
        <v>2</v>
      </c>
      <c r="F38" s="67">
        <v>3</v>
      </c>
      <c r="G38" s="67">
        <v>4</v>
      </c>
      <c r="H38" s="67">
        <v>3</v>
      </c>
      <c r="I38" s="67">
        <v>2</v>
      </c>
      <c r="J38" s="67">
        <v>5</v>
      </c>
      <c r="K38" s="67">
        <v>1</v>
      </c>
      <c r="L38" s="67"/>
      <c r="M38" s="67"/>
    </row>
    <row r="39" spans="1:13" ht="15.75">
      <c r="A39" s="66" t="s">
        <v>188</v>
      </c>
      <c r="B39" s="88">
        <v>1020</v>
      </c>
      <c r="C39" s="67">
        <v>21</v>
      </c>
      <c r="D39" s="67">
        <v>1</v>
      </c>
      <c r="E39" s="67">
        <v>2</v>
      </c>
      <c r="F39" s="67">
        <v>3</v>
      </c>
      <c r="G39" s="67">
        <v>4</v>
      </c>
      <c r="H39" s="67">
        <v>3</v>
      </c>
      <c r="I39" s="67">
        <v>2</v>
      </c>
      <c r="J39" s="67">
        <v>5</v>
      </c>
      <c r="K39" s="67">
        <v>1</v>
      </c>
      <c r="L39" s="67"/>
      <c r="M39" s="67"/>
    </row>
    <row r="40" spans="1:13" ht="15.75">
      <c r="A40" s="66" t="s">
        <v>92</v>
      </c>
      <c r="B40" s="83">
        <v>1021</v>
      </c>
      <c r="C40" s="67">
        <v>0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</row>
    <row r="41" spans="1:13" ht="15.75">
      <c r="A41" s="45" t="s">
        <v>173</v>
      </c>
      <c r="B41" s="88">
        <v>1022</v>
      </c>
      <c r="C41" s="67">
        <v>20</v>
      </c>
      <c r="D41" s="67">
        <v>2</v>
      </c>
      <c r="E41" s="67"/>
      <c r="F41" s="67">
        <v>1</v>
      </c>
      <c r="G41" s="67">
        <v>3</v>
      </c>
      <c r="H41" s="67">
        <v>4</v>
      </c>
      <c r="I41" s="67"/>
      <c r="J41" s="67">
        <v>2</v>
      </c>
      <c r="K41" s="67">
        <v>1</v>
      </c>
      <c r="L41" s="67">
        <v>5</v>
      </c>
      <c r="M41" s="67">
        <v>2</v>
      </c>
    </row>
  </sheetData>
  <sheetProtection/>
  <mergeCells count="5">
    <mergeCell ref="A16:M16"/>
    <mergeCell ref="A17:A18"/>
    <mergeCell ref="B17:B18"/>
    <mergeCell ref="D17:M17"/>
    <mergeCell ref="C17:C18"/>
  </mergeCells>
  <printOptions/>
  <pageMargins left="0.513194444444444" right="0.39375" top="0.7875" bottom="0.7875" header="0.511805555555555" footer="0.51180555555555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P41"/>
  <sheetViews>
    <sheetView showGridLines="0" zoomScale="80" zoomScaleNormal="80" zoomScalePageLayoutView="0" workbookViewId="0" topLeftCell="A16">
      <selection activeCell="C20" sqref="C20:P20"/>
    </sheetView>
  </sheetViews>
  <sheetFormatPr defaultColWidth="9.00390625" defaultRowHeight="12.75"/>
  <cols>
    <col min="1" max="1" width="51.625" style="0" customWidth="1"/>
    <col min="2" max="2" width="7.125" style="0" bestFit="1" customWidth="1"/>
    <col min="3" max="3" width="13.625" style="0" customWidth="1"/>
    <col min="4" max="4" width="8.00390625" style="0" customWidth="1"/>
    <col min="5" max="5" width="7.875" style="0" customWidth="1"/>
    <col min="6" max="6" width="8.75390625" style="0" customWidth="1"/>
    <col min="7" max="7" width="8.25390625" style="0" customWidth="1"/>
    <col min="8" max="8" width="7.75390625" style="0" customWidth="1"/>
    <col min="9" max="9" width="7.875" style="0" customWidth="1"/>
    <col min="10" max="10" width="21.25390625" style="0" customWidth="1"/>
    <col min="11" max="11" width="8.625" style="0" customWidth="1"/>
    <col min="12" max="12" width="8.75390625" style="0" customWidth="1"/>
    <col min="13" max="13" width="8.375" style="0" customWidth="1"/>
    <col min="14" max="15" width="8.75390625" style="0" customWidth="1"/>
    <col min="16" max="16" width="8.875" style="0" customWidth="1"/>
    <col min="17" max="17" width="12.75390625" style="38" customWidth="1"/>
    <col min="18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39" customHeight="1">
      <c r="A16" s="149" t="s">
        <v>381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</row>
    <row r="17" spans="1:16" ht="12.75">
      <c r="A17" s="137" t="s">
        <v>19</v>
      </c>
      <c r="B17" s="137" t="s">
        <v>200</v>
      </c>
      <c r="C17" s="137" t="s">
        <v>62</v>
      </c>
      <c r="D17" s="137" t="s">
        <v>63</v>
      </c>
      <c r="E17" s="137"/>
      <c r="F17" s="137"/>
      <c r="G17" s="137"/>
      <c r="H17" s="137"/>
      <c r="I17" s="137"/>
      <c r="J17" s="137" t="s">
        <v>64</v>
      </c>
      <c r="K17" s="137" t="s">
        <v>65</v>
      </c>
      <c r="L17" s="137"/>
      <c r="M17" s="137"/>
      <c r="N17" s="137"/>
      <c r="O17" s="137"/>
      <c r="P17" s="137"/>
    </row>
    <row r="18" spans="1:16" ht="74.25" customHeight="1">
      <c r="A18" s="137"/>
      <c r="B18" s="137"/>
      <c r="C18" s="137"/>
      <c r="D18" s="50" t="s">
        <v>66</v>
      </c>
      <c r="E18" s="50" t="s">
        <v>67</v>
      </c>
      <c r="F18" s="50" t="s">
        <v>68</v>
      </c>
      <c r="G18" s="50" t="s">
        <v>69</v>
      </c>
      <c r="H18" s="50" t="s">
        <v>70</v>
      </c>
      <c r="I18" s="50" t="s">
        <v>71</v>
      </c>
      <c r="J18" s="137"/>
      <c r="K18" s="50" t="s">
        <v>66</v>
      </c>
      <c r="L18" s="50" t="s">
        <v>72</v>
      </c>
      <c r="M18" s="50" t="s">
        <v>68</v>
      </c>
      <c r="N18" s="50" t="s">
        <v>69</v>
      </c>
      <c r="O18" s="50" t="s">
        <v>70</v>
      </c>
      <c r="P18" s="50" t="s">
        <v>71</v>
      </c>
    </row>
    <row r="19" spans="1:16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  <c r="P19" s="34">
        <v>16</v>
      </c>
    </row>
    <row r="20" spans="1:16" ht="25.5">
      <c r="A20" s="52" t="s">
        <v>382</v>
      </c>
      <c r="B20" s="83">
        <v>1101</v>
      </c>
      <c r="C20" s="70">
        <f>C21+C25+C38+C41</f>
        <v>80</v>
      </c>
      <c r="D20" s="70">
        <f aca="true" t="shared" si="0" ref="D20:P20">D21+D25+D38+D41</f>
        <v>8</v>
      </c>
      <c r="E20" s="70">
        <f t="shared" si="0"/>
        <v>6</v>
      </c>
      <c r="F20" s="70">
        <f t="shared" si="0"/>
        <v>9</v>
      </c>
      <c r="G20" s="70">
        <f t="shared" si="0"/>
        <v>14</v>
      </c>
      <c r="H20" s="70">
        <f t="shared" si="0"/>
        <v>11</v>
      </c>
      <c r="I20" s="70">
        <f t="shared" si="0"/>
        <v>32</v>
      </c>
      <c r="J20" s="70">
        <f t="shared" si="0"/>
        <v>36</v>
      </c>
      <c r="K20" s="70">
        <f t="shared" si="0"/>
        <v>7</v>
      </c>
      <c r="L20" s="70">
        <f t="shared" si="0"/>
        <v>3</v>
      </c>
      <c r="M20" s="70">
        <f t="shared" si="0"/>
        <v>5</v>
      </c>
      <c r="N20" s="70">
        <f t="shared" si="0"/>
        <v>5</v>
      </c>
      <c r="O20" s="70">
        <f t="shared" si="0"/>
        <v>4</v>
      </c>
      <c r="P20" s="70">
        <f t="shared" si="0"/>
        <v>12</v>
      </c>
    </row>
    <row r="21" spans="1:16" ht="15.75">
      <c r="A21" s="45" t="s">
        <v>174</v>
      </c>
      <c r="B21" s="88">
        <v>1102</v>
      </c>
      <c r="C21" s="70">
        <f aca="true" t="shared" si="1" ref="C21:C41">SUM(D21:I21)</f>
        <v>3</v>
      </c>
      <c r="D21" s="56"/>
      <c r="E21" s="56"/>
      <c r="F21" s="56"/>
      <c r="G21" s="56"/>
      <c r="H21" s="56"/>
      <c r="I21" s="56">
        <v>3</v>
      </c>
      <c r="J21" s="70">
        <f aca="true" t="shared" si="2" ref="J21:J41">SUM(K21:P21)</f>
        <v>0</v>
      </c>
      <c r="K21" s="56"/>
      <c r="L21" s="56"/>
      <c r="M21" s="56"/>
      <c r="N21" s="56"/>
      <c r="O21" s="56"/>
      <c r="P21" s="56"/>
    </row>
    <row r="22" spans="1:16" ht="15.75">
      <c r="A22" s="68" t="s">
        <v>175</v>
      </c>
      <c r="B22" s="83">
        <v>1103</v>
      </c>
      <c r="C22" s="70">
        <f t="shared" si="1"/>
        <v>1</v>
      </c>
      <c r="D22" s="56"/>
      <c r="E22" s="56"/>
      <c r="F22" s="56"/>
      <c r="G22" s="56"/>
      <c r="H22" s="56"/>
      <c r="I22" s="56">
        <v>1</v>
      </c>
      <c r="J22" s="70">
        <f t="shared" si="2"/>
        <v>0</v>
      </c>
      <c r="K22" s="56"/>
      <c r="L22" s="56"/>
      <c r="M22" s="56"/>
      <c r="N22" s="56"/>
      <c r="O22" s="56"/>
      <c r="P22" s="56"/>
    </row>
    <row r="23" spans="1:16" ht="15.75">
      <c r="A23" s="68" t="s">
        <v>166</v>
      </c>
      <c r="B23" s="88">
        <v>1104</v>
      </c>
      <c r="C23" s="70">
        <f t="shared" si="1"/>
        <v>2</v>
      </c>
      <c r="D23" s="56"/>
      <c r="E23" s="56"/>
      <c r="F23" s="56"/>
      <c r="G23" s="56"/>
      <c r="H23" s="56"/>
      <c r="I23" s="56">
        <v>2</v>
      </c>
      <c r="J23" s="70">
        <f t="shared" si="2"/>
        <v>0</v>
      </c>
      <c r="K23" s="56"/>
      <c r="L23" s="56"/>
      <c r="M23" s="56"/>
      <c r="N23" s="56"/>
      <c r="O23" s="56"/>
      <c r="P23" s="56">
        <v>0</v>
      </c>
    </row>
    <row r="24" spans="1:16" ht="15.75">
      <c r="A24" s="68" t="s">
        <v>167</v>
      </c>
      <c r="B24" s="83">
        <v>1105</v>
      </c>
      <c r="C24" s="70">
        <f t="shared" si="1"/>
        <v>0</v>
      </c>
      <c r="D24" s="56"/>
      <c r="E24" s="56"/>
      <c r="F24" s="56"/>
      <c r="G24" s="56"/>
      <c r="H24" s="56"/>
      <c r="I24" s="56"/>
      <c r="J24" s="70">
        <f t="shared" si="2"/>
        <v>0</v>
      </c>
      <c r="K24" s="56"/>
      <c r="L24" s="56"/>
      <c r="M24" s="56"/>
      <c r="N24" s="56"/>
      <c r="O24" s="56"/>
      <c r="P24" s="56"/>
    </row>
    <row r="25" spans="1:16" ht="33.75" customHeight="1">
      <c r="A25" s="45" t="s">
        <v>383</v>
      </c>
      <c r="B25" s="88">
        <v>1106</v>
      </c>
      <c r="C25" s="70">
        <f>SUM(C26:C37)</f>
        <v>36</v>
      </c>
      <c r="D25" s="70">
        <f aca="true" t="shared" si="3" ref="D25:I25">SUM(D26:D37)</f>
        <v>3</v>
      </c>
      <c r="E25" s="70">
        <f t="shared" si="3"/>
        <v>3</v>
      </c>
      <c r="F25" s="70">
        <f t="shared" si="3"/>
        <v>6</v>
      </c>
      <c r="G25" s="70">
        <f t="shared" si="3"/>
        <v>4</v>
      </c>
      <c r="H25" s="70">
        <f t="shared" si="3"/>
        <v>3</v>
      </c>
      <c r="I25" s="70">
        <f t="shared" si="3"/>
        <v>17</v>
      </c>
      <c r="J25" s="70">
        <f>SUM(J26:J37)</f>
        <v>36</v>
      </c>
      <c r="K25" s="70">
        <f aca="true" t="shared" si="4" ref="K25:P25">SUM(K26:K37)</f>
        <v>7</v>
      </c>
      <c r="L25" s="70">
        <f t="shared" si="4"/>
        <v>3</v>
      </c>
      <c r="M25" s="70">
        <f t="shared" si="4"/>
        <v>5</v>
      </c>
      <c r="N25" s="70">
        <f t="shared" si="4"/>
        <v>5</v>
      </c>
      <c r="O25" s="70">
        <f t="shared" si="4"/>
        <v>4</v>
      </c>
      <c r="P25" s="70">
        <f t="shared" si="4"/>
        <v>12</v>
      </c>
    </row>
    <row r="26" spans="1:16" ht="15.75">
      <c r="A26" s="45" t="s">
        <v>199</v>
      </c>
      <c r="B26" s="83">
        <v>1107</v>
      </c>
      <c r="C26" s="70">
        <f t="shared" si="1"/>
        <v>28</v>
      </c>
      <c r="D26" s="56">
        <v>3</v>
      </c>
      <c r="E26" s="56">
        <v>1</v>
      </c>
      <c r="F26" s="56">
        <v>6</v>
      </c>
      <c r="G26" s="56">
        <v>3</v>
      </c>
      <c r="H26" s="56">
        <v>2</v>
      </c>
      <c r="I26" s="56">
        <v>13</v>
      </c>
      <c r="J26" s="70">
        <f t="shared" si="2"/>
        <v>28</v>
      </c>
      <c r="K26" s="56">
        <v>7</v>
      </c>
      <c r="L26" s="56"/>
      <c r="M26" s="56">
        <v>4</v>
      </c>
      <c r="N26" s="56">
        <v>5</v>
      </c>
      <c r="O26" s="56">
        <v>2</v>
      </c>
      <c r="P26" s="56">
        <v>10</v>
      </c>
    </row>
    <row r="27" spans="1:16" ht="15.75">
      <c r="A27" s="66" t="s">
        <v>44</v>
      </c>
      <c r="B27" s="88">
        <v>1108</v>
      </c>
      <c r="C27" s="70">
        <f>SUM(D27:I27)</f>
        <v>1</v>
      </c>
      <c r="D27" s="56"/>
      <c r="E27" s="56">
        <v>1</v>
      </c>
      <c r="F27" s="56"/>
      <c r="G27" s="56"/>
      <c r="H27" s="56"/>
      <c r="I27" s="56"/>
      <c r="J27" s="70">
        <f t="shared" si="2"/>
        <v>1</v>
      </c>
      <c r="K27" s="56"/>
      <c r="L27" s="56">
        <v>1</v>
      </c>
      <c r="M27" s="56"/>
      <c r="N27" s="56"/>
      <c r="O27" s="56"/>
      <c r="P27" s="56"/>
    </row>
    <row r="28" spans="1:16" ht="15.75">
      <c r="A28" s="68" t="s">
        <v>45</v>
      </c>
      <c r="B28" s="83">
        <v>1109</v>
      </c>
      <c r="C28" s="70">
        <f t="shared" si="1"/>
        <v>1</v>
      </c>
      <c r="D28" s="56"/>
      <c r="E28" s="56"/>
      <c r="F28" s="56"/>
      <c r="G28" s="56"/>
      <c r="H28" s="56"/>
      <c r="I28" s="56">
        <v>1</v>
      </c>
      <c r="J28" s="70">
        <f t="shared" si="2"/>
        <v>1</v>
      </c>
      <c r="K28" s="56"/>
      <c r="L28" s="56"/>
      <c r="M28" s="56">
        <v>1</v>
      </c>
      <c r="N28" s="56"/>
      <c r="O28" s="56"/>
      <c r="P28" s="56"/>
    </row>
    <row r="29" spans="1:16" ht="15.75">
      <c r="A29" s="66" t="s">
        <v>169</v>
      </c>
      <c r="B29" s="88">
        <v>1110</v>
      </c>
      <c r="C29" s="70">
        <f t="shared" si="1"/>
        <v>2</v>
      </c>
      <c r="D29" s="56"/>
      <c r="E29" s="56">
        <v>1</v>
      </c>
      <c r="F29" s="56"/>
      <c r="G29" s="56">
        <v>1</v>
      </c>
      <c r="H29" s="56"/>
      <c r="I29" s="56"/>
      <c r="J29" s="70">
        <f t="shared" si="2"/>
        <v>2</v>
      </c>
      <c r="K29" s="56"/>
      <c r="L29" s="56">
        <v>2</v>
      </c>
      <c r="M29" s="56"/>
      <c r="N29" s="56"/>
      <c r="O29" s="56"/>
      <c r="P29" s="56"/>
    </row>
    <row r="30" spans="1:16" ht="15.75">
      <c r="A30" s="66" t="s">
        <v>46</v>
      </c>
      <c r="B30" s="83">
        <v>1111</v>
      </c>
      <c r="C30" s="70">
        <f t="shared" si="1"/>
        <v>2</v>
      </c>
      <c r="D30" s="56"/>
      <c r="E30" s="56"/>
      <c r="F30" s="56"/>
      <c r="G30" s="56"/>
      <c r="H30" s="56">
        <v>1</v>
      </c>
      <c r="I30" s="56">
        <v>1</v>
      </c>
      <c r="J30" s="70">
        <f t="shared" si="2"/>
        <v>2</v>
      </c>
      <c r="K30" s="56"/>
      <c r="L30" s="56"/>
      <c r="M30" s="56"/>
      <c r="N30" s="56"/>
      <c r="O30" s="56">
        <v>2</v>
      </c>
      <c r="P30" s="56"/>
    </row>
    <row r="31" spans="1:16" ht="15.75">
      <c r="A31" s="66" t="s">
        <v>47</v>
      </c>
      <c r="B31" s="88">
        <v>1112</v>
      </c>
      <c r="C31" s="70">
        <f t="shared" si="1"/>
        <v>1</v>
      </c>
      <c r="D31" s="56"/>
      <c r="E31" s="56"/>
      <c r="F31" s="56"/>
      <c r="G31" s="56"/>
      <c r="H31" s="56"/>
      <c r="I31" s="56">
        <v>1</v>
      </c>
      <c r="J31" s="70">
        <f t="shared" si="2"/>
        <v>1</v>
      </c>
      <c r="K31" s="56"/>
      <c r="L31" s="56"/>
      <c r="M31" s="56"/>
      <c r="N31" s="56"/>
      <c r="O31" s="56"/>
      <c r="P31" s="56">
        <v>1</v>
      </c>
    </row>
    <row r="32" spans="1:16" ht="15.75">
      <c r="A32" s="66" t="s">
        <v>48</v>
      </c>
      <c r="B32" s="83">
        <v>1113</v>
      </c>
      <c r="C32" s="70">
        <f t="shared" si="1"/>
        <v>1</v>
      </c>
      <c r="D32" s="56"/>
      <c r="E32" s="56"/>
      <c r="F32" s="56"/>
      <c r="G32" s="56"/>
      <c r="H32" s="56"/>
      <c r="I32" s="56">
        <v>1</v>
      </c>
      <c r="J32" s="70">
        <f t="shared" si="2"/>
        <v>1</v>
      </c>
      <c r="K32" s="56"/>
      <c r="L32" s="56"/>
      <c r="M32" s="56"/>
      <c r="N32" s="56"/>
      <c r="O32" s="56"/>
      <c r="P32" s="56">
        <v>1</v>
      </c>
    </row>
    <row r="33" spans="1:16" ht="15.75">
      <c r="A33" s="66" t="s">
        <v>49</v>
      </c>
      <c r="B33" s="88">
        <v>1114</v>
      </c>
      <c r="C33" s="70">
        <f t="shared" si="1"/>
        <v>0</v>
      </c>
      <c r="D33" s="56"/>
      <c r="E33" s="56"/>
      <c r="F33" s="56"/>
      <c r="G33" s="56"/>
      <c r="H33" s="56"/>
      <c r="I33" s="56"/>
      <c r="J33" s="70">
        <f t="shared" si="2"/>
        <v>0</v>
      </c>
      <c r="K33" s="56"/>
      <c r="L33" s="56"/>
      <c r="M33" s="56"/>
      <c r="N33" s="56"/>
      <c r="O33" s="56"/>
      <c r="P33" s="56"/>
    </row>
    <row r="34" spans="1:16" ht="15.75">
      <c r="A34" s="66" t="s">
        <v>50</v>
      </c>
      <c r="B34" s="83">
        <v>1115</v>
      </c>
      <c r="C34" s="70">
        <f t="shared" si="1"/>
        <v>0</v>
      </c>
      <c r="D34" s="56"/>
      <c r="E34" s="56"/>
      <c r="F34" s="56"/>
      <c r="G34" s="56"/>
      <c r="H34" s="56"/>
      <c r="I34" s="56"/>
      <c r="J34" s="70">
        <f t="shared" si="2"/>
        <v>0</v>
      </c>
      <c r="K34" s="56"/>
      <c r="L34" s="56"/>
      <c r="M34" s="56"/>
      <c r="N34" s="56"/>
      <c r="O34" s="56"/>
      <c r="P34" s="56"/>
    </row>
    <row r="35" spans="1:16" ht="15.75">
      <c r="A35" s="66" t="s">
        <v>170</v>
      </c>
      <c r="B35" s="88">
        <v>1116</v>
      </c>
      <c r="C35" s="70">
        <f t="shared" si="1"/>
        <v>0</v>
      </c>
      <c r="D35" s="56"/>
      <c r="E35" s="56"/>
      <c r="F35" s="56"/>
      <c r="G35" s="56"/>
      <c r="H35" s="56"/>
      <c r="I35" s="56"/>
      <c r="J35" s="70">
        <f t="shared" si="2"/>
        <v>0</v>
      </c>
      <c r="K35" s="56"/>
      <c r="L35" s="56"/>
      <c r="M35" s="56"/>
      <c r="N35" s="56"/>
      <c r="O35" s="56"/>
      <c r="P35" s="56"/>
    </row>
    <row r="36" spans="1:16" ht="15.75">
      <c r="A36" s="66" t="s">
        <v>171</v>
      </c>
      <c r="B36" s="83">
        <v>1117</v>
      </c>
      <c r="C36" s="70">
        <f t="shared" si="1"/>
        <v>0</v>
      </c>
      <c r="D36" s="56"/>
      <c r="E36" s="56"/>
      <c r="F36" s="56"/>
      <c r="G36" s="56"/>
      <c r="H36" s="56"/>
      <c r="I36" s="56"/>
      <c r="J36" s="70">
        <f t="shared" si="2"/>
        <v>0</v>
      </c>
      <c r="K36" s="56"/>
      <c r="L36" s="56"/>
      <c r="M36" s="56"/>
      <c r="N36" s="56"/>
      <c r="O36" s="56"/>
      <c r="P36" s="56"/>
    </row>
    <row r="37" spans="1:16" ht="15.75">
      <c r="A37" s="66" t="s">
        <v>51</v>
      </c>
      <c r="B37" s="88">
        <v>1118</v>
      </c>
      <c r="C37" s="70">
        <f t="shared" si="1"/>
        <v>0</v>
      </c>
      <c r="D37" s="56"/>
      <c r="E37" s="56"/>
      <c r="F37" s="56"/>
      <c r="G37" s="56"/>
      <c r="H37" s="56"/>
      <c r="I37" s="56"/>
      <c r="J37" s="70">
        <f t="shared" si="2"/>
        <v>0</v>
      </c>
      <c r="K37" s="56"/>
      <c r="L37" s="56"/>
      <c r="M37" s="56"/>
      <c r="N37" s="56"/>
      <c r="O37" s="56"/>
      <c r="P37" s="56"/>
    </row>
    <row r="38" spans="1:16" ht="15.75">
      <c r="A38" s="45" t="s">
        <v>172</v>
      </c>
      <c r="B38" s="83">
        <v>1119</v>
      </c>
      <c r="C38" s="70">
        <f t="shared" si="1"/>
        <v>21</v>
      </c>
      <c r="D38" s="56">
        <v>3</v>
      </c>
      <c r="E38" s="56">
        <v>2</v>
      </c>
      <c r="F38" s="56">
        <v>2</v>
      </c>
      <c r="G38" s="56">
        <v>6</v>
      </c>
      <c r="H38" s="56">
        <v>6</v>
      </c>
      <c r="I38" s="56">
        <v>2</v>
      </c>
      <c r="J38" s="70">
        <f t="shared" si="2"/>
        <v>0</v>
      </c>
      <c r="K38" s="56"/>
      <c r="L38" s="56"/>
      <c r="M38" s="56"/>
      <c r="N38" s="56"/>
      <c r="O38" s="56"/>
      <c r="P38" s="56"/>
    </row>
    <row r="39" spans="1:16" ht="15.75">
      <c r="A39" s="66" t="s">
        <v>188</v>
      </c>
      <c r="B39" s="88">
        <v>1120</v>
      </c>
      <c r="C39" s="70">
        <f t="shared" si="1"/>
        <v>21</v>
      </c>
      <c r="D39" s="56">
        <v>3</v>
      </c>
      <c r="E39" s="56">
        <v>2</v>
      </c>
      <c r="F39" s="56">
        <v>2</v>
      </c>
      <c r="G39" s="56">
        <v>6</v>
      </c>
      <c r="H39" s="56">
        <v>6</v>
      </c>
      <c r="I39" s="56">
        <v>2</v>
      </c>
      <c r="J39" s="70">
        <f t="shared" si="2"/>
        <v>0</v>
      </c>
      <c r="K39" s="56"/>
      <c r="L39" s="56"/>
      <c r="M39" s="56"/>
      <c r="N39" s="56"/>
      <c r="O39" s="56"/>
      <c r="P39" s="56"/>
    </row>
    <row r="40" spans="1:16" ht="15.75">
      <c r="A40" s="66" t="s">
        <v>92</v>
      </c>
      <c r="B40" s="83">
        <v>1121</v>
      </c>
      <c r="C40" s="70">
        <f t="shared" si="1"/>
        <v>0</v>
      </c>
      <c r="D40" s="56"/>
      <c r="E40" s="56"/>
      <c r="F40" s="56"/>
      <c r="G40" s="56"/>
      <c r="H40" s="56"/>
      <c r="I40" s="56"/>
      <c r="J40" s="70">
        <f t="shared" si="2"/>
        <v>0</v>
      </c>
      <c r="K40" s="56"/>
      <c r="L40" s="56"/>
      <c r="M40" s="56"/>
      <c r="N40" s="56"/>
      <c r="O40" s="56"/>
      <c r="P40" s="56"/>
    </row>
    <row r="41" spans="1:16" ht="15.75">
      <c r="A41" s="45" t="s">
        <v>173</v>
      </c>
      <c r="B41" s="88">
        <v>1122</v>
      </c>
      <c r="C41" s="70">
        <f t="shared" si="1"/>
        <v>20</v>
      </c>
      <c r="D41" s="56">
        <v>2</v>
      </c>
      <c r="E41" s="56">
        <v>1</v>
      </c>
      <c r="F41" s="56">
        <v>1</v>
      </c>
      <c r="G41" s="56">
        <v>4</v>
      </c>
      <c r="H41" s="56">
        <v>2</v>
      </c>
      <c r="I41" s="56">
        <v>10</v>
      </c>
      <c r="J41" s="70">
        <f t="shared" si="2"/>
        <v>0</v>
      </c>
      <c r="K41" s="56"/>
      <c r="L41" s="56"/>
      <c r="M41" s="56"/>
      <c r="N41" s="56"/>
      <c r="O41" s="56"/>
      <c r="P41" s="56"/>
    </row>
  </sheetData>
  <sheetProtection/>
  <mergeCells count="7">
    <mergeCell ref="A16:P16"/>
    <mergeCell ref="A17:A18"/>
    <mergeCell ref="B17:B18"/>
    <mergeCell ref="C17:C18"/>
    <mergeCell ref="D17:I17"/>
    <mergeCell ref="J17:J18"/>
    <mergeCell ref="K17:P17"/>
  </mergeCells>
  <printOptions/>
  <pageMargins left="0.535416666666667" right="0.39375" top="0.7875" bottom="0.7875" header="0.511805555555555" footer="0.51180555555555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D40"/>
  <sheetViews>
    <sheetView showGridLines="0" zoomScale="80" zoomScaleNormal="80" zoomScalePageLayoutView="0" workbookViewId="0" topLeftCell="A16">
      <selection activeCell="D31" sqref="D31"/>
    </sheetView>
  </sheetViews>
  <sheetFormatPr defaultColWidth="9.00390625" defaultRowHeight="12.75"/>
  <cols>
    <col min="1" max="1" width="55.25390625" style="0" customWidth="1"/>
    <col min="2" max="2" width="7.125" style="0" bestFit="1" customWidth="1"/>
    <col min="3" max="3" width="18.625" style="0" customWidth="1"/>
    <col min="4" max="4" width="22.75390625" style="0" customWidth="1"/>
    <col min="5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4" ht="39" customHeight="1">
      <c r="A16" s="149" t="s">
        <v>384</v>
      </c>
      <c r="B16" s="149"/>
      <c r="C16" s="149"/>
      <c r="D16" s="149"/>
    </row>
    <row r="17" spans="1:4" ht="30.75" customHeight="1">
      <c r="A17" s="137" t="s">
        <v>19</v>
      </c>
      <c r="B17" s="137" t="s">
        <v>200</v>
      </c>
      <c r="C17" s="137" t="s">
        <v>62</v>
      </c>
      <c r="D17" s="140" t="s">
        <v>201</v>
      </c>
    </row>
    <row r="18" spans="1:4" ht="74.25" customHeight="1">
      <c r="A18" s="137"/>
      <c r="B18" s="137"/>
      <c r="C18" s="137"/>
      <c r="D18" s="141"/>
    </row>
    <row r="19" spans="1:4" ht="12.75">
      <c r="A19" s="34">
        <v>1</v>
      </c>
      <c r="B19" s="34">
        <v>2</v>
      </c>
      <c r="C19" s="34">
        <v>3</v>
      </c>
      <c r="D19" s="34">
        <v>4</v>
      </c>
    </row>
    <row r="20" spans="1:4" ht="25.5">
      <c r="A20" s="52" t="s">
        <v>204</v>
      </c>
      <c r="B20" s="83">
        <v>1201</v>
      </c>
      <c r="C20" s="70">
        <f>C21+C22+C35+C38</f>
        <v>4</v>
      </c>
      <c r="D20" s="70">
        <f>D21+D22+D35+D38</f>
        <v>2</v>
      </c>
    </row>
    <row r="21" spans="1:4" ht="15.75">
      <c r="A21" s="45" t="s">
        <v>174</v>
      </c>
      <c r="B21" s="88">
        <v>1202</v>
      </c>
      <c r="C21" s="56"/>
      <c r="D21" s="56"/>
    </row>
    <row r="22" spans="1:4" ht="15.75">
      <c r="A22" s="45" t="s">
        <v>205</v>
      </c>
      <c r="B22" s="83">
        <v>1203</v>
      </c>
      <c r="C22" s="70">
        <f>SUM(C23:C34)</f>
        <v>0</v>
      </c>
      <c r="D22" s="70">
        <f>SUM(D23:D34)</f>
        <v>0</v>
      </c>
    </row>
    <row r="23" spans="1:4" ht="15.75">
      <c r="A23" s="45" t="s">
        <v>199</v>
      </c>
      <c r="B23" s="88">
        <v>1204</v>
      </c>
      <c r="C23" s="56"/>
      <c r="D23" s="56"/>
    </row>
    <row r="24" spans="1:4" ht="15.75">
      <c r="A24" s="66" t="s">
        <v>44</v>
      </c>
      <c r="B24" s="83">
        <v>1205</v>
      </c>
      <c r="C24" s="56"/>
      <c r="D24" s="56"/>
    </row>
    <row r="25" spans="1:4" ht="15.75">
      <c r="A25" s="68" t="s">
        <v>45</v>
      </c>
      <c r="B25" s="88">
        <v>1206</v>
      </c>
      <c r="C25" s="56"/>
      <c r="D25" s="56"/>
    </row>
    <row r="26" spans="1:4" ht="15.75">
      <c r="A26" s="66" t="s">
        <v>169</v>
      </c>
      <c r="B26" s="83">
        <v>1207</v>
      </c>
      <c r="C26" s="56"/>
      <c r="D26" s="56"/>
    </row>
    <row r="27" spans="1:4" ht="15.75">
      <c r="A27" s="66" t="s">
        <v>46</v>
      </c>
      <c r="B27" s="88">
        <v>1208</v>
      </c>
      <c r="C27" s="56"/>
      <c r="D27" s="56"/>
    </row>
    <row r="28" spans="1:4" ht="15.75">
      <c r="A28" s="66" t="s">
        <v>47</v>
      </c>
      <c r="B28" s="83">
        <v>1209</v>
      </c>
      <c r="C28" s="56"/>
      <c r="D28" s="56"/>
    </row>
    <row r="29" spans="1:4" ht="15.75">
      <c r="A29" s="66" t="s">
        <v>48</v>
      </c>
      <c r="B29" s="88">
        <v>1210</v>
      </c>
      <c r="C29" s="56"/>
      <c r="D29" s="56"/>
    </row>
    <row r="30" spans="1:4" ht="15.75">
      <c r="A30" s="66" t="s">
        <v>49</v>
      </c>
      <c r="B30" s="83">
        <v>1211</v>
      </c>
      <c r="C30" s="56"/>
      <c r="D30" s="56"/>
    </row>
    <row r="31" spans="1:4" ht="15.75">
      <c r="A31" s="66" t="s">
        <v>50</v>
      </c>
      <c r="B31" s="88">
        <v>1212</v>
      </c>
      <c r="C31" s="56"/>
      <c r="D31" s="56"/>
    </row>
    <row r="32" spans="1:4" ht="15.75">
      <c r="A32" s="66" t="s">
        <v>170</v>
      </c>
      <c r="B32" s="83">
        <v>1213</v>
      </c>
      <c r="C32" s="56"/>
      <c r="D32" s="56"/>
    </row>
    <row r="33" spans="1:4" ht="15.75">
      <c r="A33" s="66" t="s">
        <v>171</v>
      </c>
      <c r="B33" s="88">
        <v>1214</v>
      </c>
      <c r="C33" s="56"/>
      <c r="D33" s="56"/>
    </row>
    <row r="34" spans="1:4" ht="15.75">
      <c r="A34" s="66" t="s">
        <v>51</v>
      </c>
      <c r="B34" s="83">
        <v>1215</v>
      </c>
      <c r="C34" s="56"/>
      <c r="D34" s="56"/>
    </row>
    <row r="35" spans="1:4" ht="15.75">
      <c r="A35" s="45" t="s">
        <v>172</v>
      </c>
      <c r="B35" s="88">
        <v>1216</v>
      </c>
      <c r="C35" s="56"/>
      <c r="D35" s="56"/>
    </row>
    <row r="36" spans="1:4" ht="15.75">
      <c r="A36" s="66" t="s">
        <v>188</v>
      </c>
      <c r="B36" s="83">
        <v>1217</v>
      </c>
      <c r="C36" s="56"/>
      <c r="D36" s="56"/>
    </row>
    <row r="37" spans="1:4" ht="15.75">
      <c r="A37" s="66" t="s">
        <v>92</v>
      </c>
      <c r="B37" s="88">
        <v>1218</v>
      </c>
      <c r="C37" s="56"/>
      <c r="D37" s="56"/>
    </row>
    <row r="38" spans="1:4" ht="15.75">
      <c r="A38" s="45" t="s">
        <v>173</v>
      </c>
      <c r="B38" s="83">
        <v>1219</v>
      </c>
      <c r="C38" s="56">
        <v>4</v>
      </c>
      <c r="D38" s="56">
        <v>2</v>
      </c>
    </row>
    <row r="39" spans="1:4" ht="25.5">
      <c r="A39" s="45" t="s">
        <v>202</v>
      </c>
      <c r="B39" s="88">
        <v>1220</v>
      </c>
      <c r="C39" s="56"/>
      <c r="D39" s="56"/>
    </row>
    <row r="40" spans="1:4" ht="25.5">
      <c r="A40" s="45" t="s">
        <v>203</v>
      </c>
      <c r="B40" s="83">
        <v>1221</v>
      </c>
      <c r="C40" s="56"/>
      <c r="D40" s="56"/>
    </row>
  </sheetData>
  <sheetProtection/>
  <mergeCells count="5">
    <mergeCell ref="A16:D16"/>
    <mergeCell ref="A17:A18"/>
    <mergeCell ref="B17:B18"/>
    <mergeCell ref="C17:C18"/>
    <mergeCell ref="D17:D18"/>
  </mergeCells>
  <printOptions/>
  <pageMargins left="0.535416666666667" right="0.39375" top="0.7875" bottom="0.7875" header="0.511805555555555" footer="0.511805555555555"/>
  <pageSetup fitToHeight="1" fitToWidth="1"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6:M42"/>
  <sheetViews>
    <sheetView showGridLines="0" zoomScale="80" zoomScaleNormal="80" zoomScalePageLayoutView="0" workbookViewId="0" topLeftCell="A16">
      <selection activeCell="H33" sqref="H33"/>
    </sheetView>
  </sheetViews>
  <sheetFormatPr defaultColWidth="9.00390625" defaultRowHeight="12.75"/>
  <cols>
    <col min="1" max="1" width="62.25390625" style="0" customWidth="1"/>
    <col min="5" max="5" width="12.875" style="0" customWidth="1"/>
    <col min="6" max="6" width="20.875" style="0" customWidth="1"/>
    <col min="7" max="7" width="6.25390625" style="0" bestFit="1" customWidth="1"/>
    <col min="8" max="8" width="25.00390625" style="0" customWidth="1"/>
    <col min="9" max="9" width="14.875" style="0" customWidth="1"/>
    <col min="10" max="11" width="9.125" style="38" customWidth="1"/>
    <col min="12" max="12" width="15.25390625" style="38" customWidth="1"/>
    <col min="13" max="13" width="11.875" style="38" customWidth="1"/>
    <col min="14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9" ht="16.5">
      <c r="A16" s="146" t="s">
        <v>206</v>
      </c>
      <c r="B16" s="146"/>
      <c r="C16" s="146"/>
      <c r="D16" s="146"/>
      <c r="E16" s="146"/>
      <c r="F16" s="146"/>
      <c r="G16" s="146"/>
      <c r="H16" s="146"/>
      <c r="I16" s="146"/>
    </row>
    <row r="17" spans="1:13" ht="43.5" customHeight="1">
      <c r="A17" s="137" t="s">
        <v>19</v>
      </c>
      <c r="B17" s="137" t="s">
        <v>17</v>
      </c>
      <c r="C17" s="137" t="s">
        <v>208</v>
      </c>
      <c r="D17" s="143" t="s">
        <v>209</v>
      </c>
      <c r="E17" s="151"/>
      <c r="F17" s="143" t="s">
        <v>211</v>
      </c>
      <c r="G17" s="137" t="s">
        <v>215</v>
      </c>
      <c r="H17" s="137"/>
      <c r="I17" s="137"/>
      <c r="J17" s="137" t="s">
        <v>216</v>
      </c>
      <c r="K17" s="137"/>
      <c r="L17" s="143" t="s">
        <v>218</v>
      </c>
      <c r="M17" s="140" t="s">
        <v>219</v>
      </c>
    </row>
    <row r="18" spans="1:13" ht="12.75" customHeight="1">
      <c r="A18" s="137"/>
      <c r="B18" s="137"/>
      <c r="C18" s="137"/>
      <c r="D18" s="145"/>
      <c r="E18" s="152"/>
      <c r="F18" s="144"/>
      <c r="G18" s="137" t="s">
        <v>73</v>
      </c>
      <c r="H18" s="137" t="s">
        <v>213</v>
      </c>
      <c r="I18" s="137"/>
      <c r="J18" s="137" t="s">
        <v>73</v>
      </c>
      <c r="K18" s="137" t="s">
        <v>217</v>
      </c>
      <c r="L18" s="144"/>
      <c r="M18" s="150"/>
    </row>
    <row r="19" spans="1:13" ht="94.5" customHeight="1">
      <c r="A19" s="137"/>
      <c r="B19" s="137"/>
      <c r="C19" s="137"/>
      <c r="D19" s="39" t="s">
        <v>73</v>
      </c>
      <c r="E19" s="39" t="s">
        <v>210</v>
      </c>
      <c r="F19" s="145"/>
      <c r="G19" s="137"/>
      <c r="H19" s="39" t="s">
        <v>212</v>
      </c>
      <c r="I19" s="39" t="s">
        <v>214</v>
      </c>
      <c r="J19" s="137"/>
      <c r="K19" s="137"/>
      <c r="L19" s="145"/>
      <c r="M19" s="141"/>
    </row>
    <row r="20" spans="1:13" ht="12.75">
      <c r="A20" s="34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34">
        <v>8</v>
      </c>
      <c r="I20" s="34">
        <v>9</v>
      </c>
      <c r="J20" s="34">
        <v>10</v>
      </c>
      <c r="K20" s="34">
        <v>11</v>
      </c>
      <c r="L20" s="34">
        <v>12</v>
      </c>
      <c r="M20" s="34">
        <v>13</v>
      </c>
    </row>
    <row r="21" spans="1:13" ht="15.75">
      <c r="A21" s="52" t="s">
        <v>385</v>
      </c>
      <c r="B21" s="83">
        <v>1301</v>
      </c>
      <c r="C21" s="159">
        <f>C22+C26+C39+C42</f>
        <v>100.75</v>
      </c>
      <c r="D21" s="160">
        <f aca="true" t="shared" si="0" ref="D21:M21">D22+D26+D39+D42</f>
        <v>90.5</v>
      </c>
      <c r="E21" s="61">
        <f t="shared" si="0"/>
        <v>80</v>
      </c>
      <c r="F21" s="61">
        <f t="shared" si="0"/>
        <v>77</v>
      </c>
      <c r="G21" s="61">
        <f t="shared" si="0"/>
        <v>30</v>
      </c>
      <c r="H21" s="61">
        <f t="shared" si="0"/>
        <v>2</v>
      </c>
      <c r="I21" s="61">
        <f t="shared" si="0"/>
        <v>0</v>
      </c>
      <c r="J21" s="61">
        <f t="shared" si="0"/>
        <v>27</v>
      </c>
      <c r="K21" s="61">
        <f t="shared" si="0"/>
        <v>27</v>
      </c>
      <c r="L21" s="61">
        <f t="shared" si="0"/>
        <v>80</v>
      </c>
      <c r="M21" s="161">
        <f t="shared" si="0"/>
        <v>10.25</v>
      </c>
    </row>
    <row r="22" spans="1:13" ht="15.75">
      <c r="A22" s="45" t="s">
        <v>174</v>
      </c>
      <c r="B22" s="88">
        <v>1302</v>
      </c>
      <c r="C22" s="67">
        <v>3</v>
      </c>
      <c r="D22" s="67">
        <v>3</v>
      </c>
      <c r="E22" s="67">
        <v>3</v>
      </c>
      <c r="F22" s="67">
        <v>3</v>
      </c>
      <c r="G22" s="67"/>
      <c r="H22" s="67"/>
      <c r="I22" s="67"/>
      <c r="J22" s="67"/>
      <c r="K22" s="67"/>
      <c r="L22" s="67">
        <v>3</v>
      </c>
      <c r="M22" s="67">
        <v>0</v>
      </c>
    </row>
    <row r="23" spans="1:13" ht="15.75">
      <c r="A23" s="93" t="s">
        <v>190</v>
      </c>
      <c r="B23" s="83">
        <v>1303</v>
      </c>
      <c r="C23" s="67">
        <v>1</v>
      </c>
      <c r="D23" s="67">
        <v>1</v>
      </c>
      <c r="E23" s="67">
        <v>1</v>
      </c>
      <c r="F23" s="67">
        <v>1</v>
      </c>
      <c r="G23" s="67"/>
      <c r="H23" s="67"/>
      <c r="I23" s="67"/>
      <c r="J23" s="67"/>
      <c r="K23" s="67"/>
      <c r="L23" s="67">
        <v>1</v>
      </c>
      <c r="M23" s="67">
        <v>0</v>
      </c>
    </row>
    <row r="24" spans="1:13" ht="15.75">
      <c r="A24" s="93" t="s">
        <v>166</v>
      </c>
      <c r="B24" s="88">
        <v>1304</v>
      </c>
      <c r="C24" s="67">
        <v>2</v>
      </c>
      <c r="D24" s="67">
        <v>2</v>
      </c>
      <c r="E24" s="67">
        <v>2</v>
      </c>
      <c r="F24" s="67">
        <v>2</v>
      </c>
      <c r="G24" s="67"/>
      <c r="H24" s="67"/>
      <c r="I24" s="67"/>
      <c r="J24" s="67"/>
      <c r="K24" s="67"/>
      <c r="L24" s="67">
        <v>2</v>
      </c>
      <c r="M24" s="67">
        <v>0</v>
      </c>
    </row>
    <row r="25" spans="1:13" ht="15.75">
      <c r="A25" s="93" t="s">
        <v>167</v>
      </c>
      <c r="B25" s="83">
        <v>1305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</row>
    <row r="26" spans="1:13" ht="15.75">
      <c r="A26" s="93" t="s">
        <v>207</v>
      </c>
      <c r="B26" s="88">
        <v>1306</v>
      </c>
      <c r="C26" s="162">
        <f>SUM(C27:C38)</f>
        <v>44.5</v>
      </c>
      <c r="D26" s="163">
        <f aca="true" t="shared" si="1" ref="D26:M26">SUM(D27:D38)</f>
        <v>41.75</v>
      </c>
      <c r="E26" s="98">
        <f t="shared" si="1"/>
        <v>36</v>
      </c>
      <c r="F26" s="98">
        <f t="shared" si="1"/>
        <v>34</v>
      </c>
      <c r="G26" s="98">
        <f t="shared" si="1"/>
        <v>10</v>
      </c>
      <c r="H26" s="98">
        <f t="shared" si="1"/>
        <v>2</v>
      </c>
      <c r="I26" s="98">
        <f t="shared" si="1"/>
        <v>0</v>
      </c>
      <c r="J26" s="98">
        <f t="shared" si="1"/>
        <v>8</v>
      </c>
      <c r="K26" s="98">
        <f t="shared" si="1"/>
        <v>8</v>
      </c>
      <c r="L26" s="98">
        <f t="shared" si="1"/>
        <v>36</v>
      </c>
      <c r="M26" s="164">
        <f t="shared" si="1"/>
        <v>2.75</v>
      </c>
    </row>
    <row r="27" spans="1:13" ht="15.75">
      <c r="A27" s="93" t="s">
        <v>176</v>
      </c>
      <c r="B27" s="83">
        <v>1307</v>
      </c>
      <c r="C27" s="165">
        <v>30.5</v>
      </c>
      <c r="D27" s="67">
        <v>30</v>
      </c>
      <c r="E27" s="67">
        <v>28</v>
      </c>
      <c r="F27" s="67">
        <v>25</v>
      </c>
      <c r="G27" s="67">
        <v>8</v>
      </c>
      <c r="H27" s="67">
        <v>2</v>
      </c>
      <c r="I27" s="67"/>
      <c r="J27" s="67">
        <v>5</v>
      </c>
      <c r="K27" s="67">
        <v>5</v>
      </c>
      <c r="L27" s="67">
        <v>28</v>
      </c>
      <c r="M27" s="166">
        <v>0.5</v>
      </c>
    </row>
    <row r="28" spans="1:13" ht="15.75">
      <c r="A28" s="93" t="s">
        <v>177</v>
      </c>
      <c r="B28" s="88">
        <v>1308</v>
      </c>
      <c r="C28" s="67">
        <v>1</v>
      </c>
      <c r="D28" s="67">
        <v>1</v>
      </c>
      <c r="E28" s="67">
        <v>1</v>
      </c>
      <c r="F28" s="67">
        <v>1</v>
      </c>
      <c r="G28" s="67"/>
      <c r="H28" s="67"/>
      <c r="I28" s="67"/>
      <c r="J28" s="67"/>
      <c r="K28" s="67"/>
      <c r="L28" s="67">
        <v>1</v>
      </c>
      <c r="M28" s="67"/>
    </row>
    <row r="29" spans="1:13" ht="15.75">
      <c r="A29" s="45" t="s">
        <v>178</v>
      </c>
      <c r="B29" s="83">
        <v>1309</v>
      </c>
      <c r="C29" s="167">
        <v>3.5</v>
      </c>
      <c r="D29" s="168">
        <v>2.25</v>
      </c>
      <c r="E29" s="67">
        <v>1</v>
      </c>
      <c r="F29" s="67">
        <v>1</v>
      </c>
      <c r="G29" s="67">
        <v>1</v>
      </c>
      <c r="H29" s="67"/>
      <c r="I29" s="67"/>
      <c r="J29" s="67">
        <v>1</v>
      </c>
      <c r="K29" s="67">
        <v>1</v>
      </c>
      <c r="L29" s="67">
        <v>1</v>
      </c>
      <c r="M29" s="169">
        <v>1.25</v>
      </c>
    </row>
    <row r="30" spans="1:13" ht="15.75">
      <c r="A30" s="93" t="s">
        <v>180</v>
      </c>
      <c r="B30" s="88">
        <v>1310</v>
      </c>
      <c r="C30" s="67">
        <v>4</v>
      </c>
      <c r="D30" s="67">
        <v>3</v>
      </c>
      <c r="E30" s="67">
        <v>2</v>
      </c>
      <c r="F30" s="67">
        <v>2</v>
      </c>
      <c r="G30" s="67"/>
      <c r="H30" s="67"/>
      <c r="I30" s="67"/>
      <c r="J30" s="67"/>
      <c r="K30" s="67"/>
      <c r="L30" s="67">
        <v>2</v>
      </c>
      <c r="M30" s="67">
        <v>1</v>
      </c>
    </row>
    <row r="31" spans="1:13" ht="15.75">
      <c r="A31" s="45" t="s">
        <v>179</v>
      </c>
      <c r="B31" s="83">
        <v>1311</v>
      </c>
      <c r="C31" s="67">
        <v>3</v>
      </c>
      <c r="D31" s="67">
        <v>3</v>
      </c>
      <c r="E31" s="67">
        <v>2</v>
      </c>
      <c r="F31" s="67">
        <v>2</v>
      </c>
      <c r="G31" s="67"/>
      <c r="H31" s="67"/>
      <c r="I31" s="67"/>
      <c r="J31" s="67"/>
      <c r="K31" s="67"/>
      <c r="L31" s="67">
        <v>2</v>
      </c>
      <c r="M31" s="67"/>
    </row>
    <row r="32" spans="1:13" ht="15.75">
      <c r="A32" s="45" t="s">
        <v>181</v>
      </c>
      <c r="B32" s="88">
        <v>1312</v>
      </c>
      <c r="C32" s="67">
        <v>1</v>
      </c>
      <c r="D32" s="67">
        <v>1</v>
      </c>
      <c r="E32" s="67">
        <v>1</v>
      </c>
      <c r="F32" s="67">
        <v>1</v>
      </c>
      <c r="G32" s="67">
        <v>1</v>
      </c>
      <c r="H32" s="67"/>
      <c r="I32" s="67"/>
      <c r="J32" s="67">
        <v>1</v>
      </c>
      <c r="K32" s="67">
        <v>1</v>
      </c>
      <c r="L32" s="67">
        <v>1</v>
      </c>
      <c r="M32" s="67"/>
    </row>
    <row r="33" spans="1:13" ht="15.75">
      <c r="A33" s="93" t="s">
        <v>182</v>
      </c>
      <c r="B33" s="83">
        <v>1313</v>
      </c>
      <c r="C33" s="170">
        <v>1.5</v>
      </c>
      <c r="D33" s="171">
        <v>1.5</v>
      </c>
      <c r="E33" s="67">
        <v>1</v>
      </c>
      <c r="F33" s="67">
        <v>2</v>
      </c>
      <c r="G33" s="67"/>
      <c r="H33" s="67"/>
      <c r="I33" s="67"/>
      <c r="J33" s="67">
        <v>1</v>
      </c>
      <c r="K33" s="67">
        <v>1</v>
      </c>
      <c r="L33" s="67">
        <v>1</v>
      </c>
      <c r="M33" s="67"/>
    </row>
    <row r="34" spans="1:13" ht="15.75">
      <c r="A34" s="45" t="s">
        <v>183</v>
      </c>
      <c r="B34" s="88">
        <v>1314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  <row r="35" spans="1:13" ht="15.75">
      <c r="A35" s="45" t="s">
        <v>184</v>
      </c>
      <c r="B35" s="83">
        <v>1315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5.75">
      <c r="A36" s="45" t="s">
        <v>185</v>
      </c>
      <c r="B36" s="88">
        <v>1316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5.75">
      <c r="A37" s="45" t="s">
        <v>186</v>
      </c>
      <c r="B37" s="83">
        <v>1317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3" ht="15.75">
      <c r="A38" s="45" t="s">
        <v>187</v>
      </c>
      <c r="B38" s="88">
        <v>1318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1:13" ht="15.75">
      <c r="A39" s="45" t="s">
        <v>172</v>
      </c>
      <c r="B39" s="83">
        <v>1319</v>
      </c>
      <c r="C39" s="67">
        <v>24</v>
      </c>
      <c r="D39" s="67">
        <v>21</v>
      </c>
      <c r="E39" s="67">
        <v>21</v>
      </c>
      <c r="F39" s="67">
        <v>19</v>
      </c>
      <c r="G39" s="67">
        <v>11</v>
      </c>
      <c r="H39" s="67"/>
      <c r="I39" s="67"/>
      <c r="J39" s="67">
        <v>9</v>
      </c>
      <c r="K39" s="67">
        <v>9</v>
      </c>
      <c r="L39" s="67">
        <v>21</v>
      </c>
      <c r="M39" s="67">
        <v>3</v>
      </c>
    </row>
    <row r="40" spans="1:13" ht="15.75">
      <c r="A40" s="45" t="s">
        <v>189</v>
      </c>
      <c r="B40" s="88">
        <v>1320</v>
      </c>
      <c r="C40" s="67">
        <v>24</v>
      </c>
      <c r="D40" s="67">
        <v>21</v>
      </c>
      <c r="E40" s="67">
        <v>21</v>
      </c>
      <c r="F40" s="67">
        <v>19</v>
      </c>
      <c r="G40" s="67">
        <v>11</v>
      </c>
      <c r="H40" s="67"/>
      <c r="I40" s="67"/>
      <c r="J40" s="67">
        <v>9</v>
      </c>
      <c r="K40" s="67">
        <v>9</v>
      </c>
      <c r="L40" s="67">
        <v>21</v>
      </c>
      <c r="M40" s="67">
        <v>3</v>
      </c>
    </row>
    <row r="41" spans="1:13" ht="15.75">
      <c r="A41" s="45" t="s">
        <v>191</v>
      </c>
      <c r="B41" s="83">
        <v>1321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15.75">
      <c r="A42" s="45" t="s">
        <v>173</v>
      </c>
      <c r="B42" s="88">
        <v>1322</v>
      </c>
      <c r="C42" s="172">
        <v>29.25</v>
      </c>
      <c r="D42" s="173">
        <v>24.75</v>
      </c>
      <c r="E42" s="67">
        <v>20</v>
      </c>
      <c r="F42" s="67">
        <v>21</v>
      </c>
      <c r="G42" s="67">
        <v>9</v>
      </c>
      <c r="H42" s="67"/>
      <c r="I42" s="67"/>
      <c r="J42" s="67">
        <v>10</v>
      </c>
      <c r="K42" s="67">
        <v>10</v>
      </c>
      <c r="L42" s="67">
        <v>20</v>
      </c>
      <c r="M42" s="174">
        <v>4.5</v>
      </c>
    </row>
  </sheetData>
  <sheetProtection/>
  <mergeCells count="14">
    <mergeCell ref="M17:M19"/>
    <mergeCell ref="D17:E18"/>
    <mergeCell ref="G17:I17"/>
    <mergeCell ref="J17:K17"/>
    <mergeCell ref="K18:K19"/>
    <mergeCell ref="J18:J19"/>
    <mergeCell ref="H18:I18"/>
    <mergeCell ref="G18:G19"/>
    <mergeCell ref="A16:I16"/>
    <mergeCell ref="A17:A19"/>
    <mergeCell ref="B17:B19"/>
    <mergeCell ref="C17:C19"/>
    <mergeCell ref="F17:F19"/>
    <mergeCell ref="L17:L19"/>
  </mergeCells>
  <printOptions/>
  <pageMargins left="0.35433070866141736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W24"/>
  <sheetViews>
    <sheetView showGridLines="0" zoomScalePageLayoutView="0" workbookViewId="0" topLeftCell="A16">
      <selection activeCell="K54" sqref="K54"/>
    </sheetView>
  </sheetViews>
  <sheetFormatPr defaultColWidth="9.00390625" defaultRowHeight="12.75"/>
  <cols>
    <col min="1" max="1" width="52.375" style="0" customWidth="1"/>
    <col min="2" max="2" width="6.25390625" style="0" customWidth="1"/>
    <col min="3" max="3" width="5.625" style="0" bestFit="1" customWidth="1"/>
    <col min="4" max="4" width="12.75390625" style="0" bestFit="1" customWidth="1"/>
    <col min="5" max="5" width="12.75390625" style="38" customWidth="1"/>
    <col min="6" max="6" width="11.875" style="38" customWidth="1"/>
    <col min="7" max="7" width="12.75390625" style="38" customWidth="1"/>
    <col min="8" max="8" width="12.875" style="38" customWidth="1"/>
    <col min="9" max="9" width="11.125" style="38" customWidth="1"/>
    <col min="10" max="10" width="7.375" style="38" customWidth="1"/>
    <col min="11" max="11" width="15.875" style="38" customWidth="1"/>
    <col min="12" max="12" width="10.625" style="38" customWidth="1"/>
    <col min="13" max="13" width="9.125" style="38" customWidth="1"/>
    <col min="14" max="14" width="12.375" style="38" customWidth="1"/>
    <col min="15" max="15" width="14.125" style="38" customWidth="1"/>
    <col min="16" max="17" width="9.125" style="38" customWidth="1"/>
    <col min="18" max="18" width="13.875" style="38" customWidth="1"/>
    <col min="19" max="22" width="9.125" style="38" customWidth="1"/>
    <col min="23" max="23" width="11.75390625" style="38" customWidth="1"/>
    <col min="24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ht="78" customHeight="1">
      <c r="A16" s="146" t="s">
        <v>220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:23" ht="26.25" customHeight="1">
      <c r="A17" s="137" t="s">
        <v>19</v>
      </c>
      <c r="B17" s="137" t="s">
        <v>17</v>
      </c>
      <c r="C17" s="140" t="s">
        <v>73</v>
      </c>
      <c r="D17" s="140" t="s">
        <v>225</v>
      </c>
      <c r="E17" s="140" t="s">
        <v>224</v>
      </c>
      <c r="F17" s="140" t="s">
        <v>239</v>
      </c>
      <c r="G17" s="140" t="s">
        <v>238</v>
      </c>
      <c r="H17" s="140" t="s">
        <v>226</v>
      </c>
      <c r="I17" s="140" t="s">
        <v>240</v>
      </c>
      <c r="J17" s="140" t="s">
        <v>223</v>
      </c>
      <c r="K17" s="140" t="s">
        <v>227</v>
      </c>
      <c r="L17" s="140" t="s">
        <v>244</v>
      </c>
      <c r="M17" s="140" t="s">
        <v>243</v>
      </c>
      <c r="N17" s="140" t="s">
        <v>242</v>
      </c>
      <c r="O17" s="140" t="s">
        <v>241</v>
      </c>
      <c r="P17" s="137" t="s">
        <v>229</v>
      </c>
      <c r="Q17" s="137"/>
      <c r="R17" s="137"/>
      <c r="S17" s="137"/>
      <c r="T17" s="137"/>
      <c r="U17" s="137"/>
      <c r="V17" s="137"/>
      <c r="W17" s="137"/>
    </row>
    <row r="18" spans="1:23" ht="57" customHeight="1">
      <c r="A18" s="137"/>
      <c r="B18" s="13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39" t="s">
        <v>230</v>
      </c>
      <c r="Q18" s="39" t="s">
        <v>231</v>
      </c>
      <c r="R18" s="39" t="s">
        <v>232</v>
      </c>
      <c r="S18" s="39" t="s">
        <v>233</v>
      </c>
      <c r="T18" s="39" t="s">
        <v>234</v>
      </c>
      <c r="U18" s="39" t="s">
        <v>235</v>
      </c>
      <c r="V18" s="39" t="s">
        <v>236</v>
      </c>
      <c r="W18" s="39" t="s">
        <v>237</v>
      </c>
    </row>
    <row r="19" spans="1:23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  <c r="L19" s="34">
        <v>12</v>
      </c>
      <c r="M19" s="34">
        <v>13</v>
      </c>
      <c r="N19" s="34">
        <v>14</v>
      </c>
      <c r="O19" s="34">
        <v>15</v>
      </c>
      <c r="P19" s="34">
        <v>16</v>
      </c>
      <c r="Q19" s="34">
        <v>17</v>
      </c>
      <c r="R19" s="34">
        <v>18</v>
      </c>
      <c r="S19" s="34">
        <v>19</v>
      </c>
      <c r="T19" s="34">
        <v>20</v>
      </c>
      <c r="U19" s="34">
        <v>21</v>
      </c>
      <c r="V19" s="34">
        <v>22</v>
      </c>
      <c r="W19" s="34">
        <v>23</v>
      </c>
    </row>
    <row r="20" spans="1:23" ht="15.75">
      <c r="A20" s="52" t="s">
        <v>221</v>
      </c>
      <c r="B20" s="83">
        <v>1401</v>
      </c>
      <c r="C20" s="70">
        <v>1</v>
      </c>
      <c r="D20" s="70">
        <v>1</v>
      </c>
      <c r="E20" s="70">
        <v>1</v>
      </c>
      <c r="F20" s="70">
        <v>1</v>
      </c>
      <c r="G20" s="70">
        <v>1</v>
      </c>
      <c r="H20" s="70">
        <v>0</v>
      </c>
      <c r="I20" s="70">
        <v>0</v>
      </c>
      <c r="J20" s="70">
        <v>1</v>
      </c>
      <c r="K20" s="70">
        <v>1</v>
      </c>
      <c r="L20" s="70">
        <v>1</v>
      </c>
      <c r="M20" s="70">
        <v>1</v>
      </c>
      <c r="N20" s="70">
        <v>1</v>
      </c>
      <c r="O20" s="70">
        <v>0</v>
      </c>
      <c r="P20" s="70"/>
      <c r="Q20" s="70"/>
      <c r="R20" s="70"/>
      <c r="S20" s="70"/>
      <c r="T20" s="70"/>
      <c r="U20" s="70"/>
      <c r="V20" s="70"/>
      <c r="W20" s="70">
        <v>1</v>
      </c>
    </row>
    <row r="21" spans="1:23" ht="12.75" customHeight="1">
      <c r="A21" s="52" t="s">
        <v>222</v>
      </c>
      <c r="B21" s="83">
        <v>1402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4" ht="12.75">
      <c r="A24" t="s">
        <v>228</v>
      </c>
    </row>
  </sheetData>
  <sheetProtection/>
  <mergeCells count="17">
    <mergeCell ref="O17:O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A16:W16"/>
    <mergeCell ref="P17:W17"/>
    <mergeCell ref="E17:E18"/>
    <mergeCell ref="F17:F18"/>
    <mergeCell ref="G17:G18"/>
    <mergeCell ref="H17:H18"/>
  </mergeCells>
  <printOptions/>
  <pageMargins left="0.7875" right="0.39375" top="0.7875" bottom="0.7875" header="0.511805555555555" footer="0.511805555555555"/>
  <pageSetup fitToHeight="1" fitToWidth="1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J29"/>
  <sheetViews>
    <sheetView showGridLines="0" zoomScalePageLayoutView="0" workbookViewId="0" topLeftCell="A16">
      <selection activeCell="A29" sqref="A29"/>
    </sheetView>
  </sheetViews>
  <sheetFormatPr defaultColWidth="9.00390625" defaultRowHeight="12.75"/>
  <cols>
    <col min="1" max="1" width="17.25390625" style="0" customWidth="1"/>
    <col min="2" max="2" width="7.00390625" style="0" customWidth="1"/>
    <col min="3" max="3" width="11.75390625" style="0" customWidth="1"/>
    <col min="4" max="4" width="12.75390625" style="0" bestFit="1" customWidth="1"/>
    <col min="5" max="5" width="10.875" style="38" customWidth="1"/>
    <col min="6" max="6" width="11.875" style="38" customWidth="1"/>
    <col min="7" max="7" width="12.75390625" style="38" customWidth="1"/>
    <col min="8" max="8" width="12.875" style="38" customWidth="1"/>
    <col min="9" max="9" width="11.125" style="38" customWidth="1"/>
    <col min="10" max="10" width="13.00390625" style="38" customWidth="1"/>
    <col min="11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0" ht="78" customHeight="1">
      <c r="A16" s="146" t="s">
        <v>245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4.25" customHeight="1">
      <c r="A17" s="137" t="s">
        <v>19</v>
      </c>
      <c r="B17" s="137" t="s">
        <v>17</v>
      </c>
      <c r="C17" s="137" t="s">
        <v>249</v>
      </c>
      <c r="D17" s="137"/>
      <c r="E17" s="137"/>
      <c r="F17" s="137"/>
      <c r="G17" s="137"/>
      <c r="H17" s="137"/>
      <c r="I17" s="137"/>
      <c r="J17" s="137"/>
    </row>
    <row r="18" spans="1:10" ht="57" customHeight="1">
      <c r="A18" s="137"/>
      <c r="B18" s="137"/>
      <c r="C18" s="39" t="s">
        <v>250</v>
      </c>
      <c r="D18" s="39" t="s">
        <v>251</v>
      </c>
      <c r="E18" s="39" t="s">
        <v>252</v>
      </c>
      <c r="F18" s="39" t="s">
        <v>253</v>
      </c>
      <c r="G18" s="39" t="s">
        <v>254</v>
      </c>
      <c r="H18" s="39" t="s">
        <v>255</v>
      </c>
      <c r="I18" s="39" t="s">
        <v>256</v>
      </c>
      <c r="J18" s="39" t="s">
        <v>257</v>
      </c>
    </row>
    <row r="19" spans="1:10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</row>
    <row r="20" spans="1:10" ht="15" customHeight="1">
      <c r="A20" s="52" t="s">
        <v>403</v>
      </c>
      <c r="B20" s="83">
        <v>1501</v>
      </c>
      <c r="C20" s="70">
        <v>2</v>
      </c>
      <c r="D20" s="70">
        <v>1</v>
      </c>
      <c r="E20" s="70">
        <v>2</v>
      </c>
      <c r="F20" s="70">
        <v>2</v>
      </c>
      <c r="G20" s="70">
        <v>2</v>
      </c>
      <c r="H20" s="70">
        <v>2</v>
      </c>
      <c r="I20" s="70">
        <v>2</v>
      </c>
      <c r="J20" s="70">
        <v>2</v>
      </c>
    </row>
    <row r="21" spans="1:10" ht="12.75" customHeight="1">
      <c r="A21" s="52" t="s">
        <v>247</v>
      </c>
      <c r="B21" s="83">
        <v>1502</v>
      </c>
      <c r="C21" s="70"/>
      <c r="D21" s="70"/>
      <c r="E21" s="70"/>
      <c r="F21" s="70"/>
      <c r="G21" s="70"/>
      <c r="H21" s="70"/>
      <c r="I21" s="70"/>
      <c r="J21" s="70"/>
    </row>
    <row r="22" spans="1:10" ht="15.75">
      <c r="A22" s="52" t="s">
        <v>248</v>
      </c>
      <c r="B22" s="89">
        <v>1503</v>
      </c>
      <c r="C22" s="70"/>
      <c r="D22" s="70"/>
      <c r="E22" s="70"/>
      <c r="F22" s="70"/>
      <c r="G22" s="70"/>
      <c r="H22" s="70"/>
      <c r="I22" s="70"/>
      <c r="J22" s="70"/>
    </row>
    <row r="23" spans="1:10" ht="15.75">
      <c r="A23" s="52" t="s">
        <v>391</v>
      </c>
      <c r="B23" s="89">
        <v>1504</v>
      </c>
      <c r="C23" s="70"/>
      <c r="D23" s="70"/>
      <c r="E23" s="70"/>
      <c r="F23" s="70"/>
      <c r="G23" s="70"/>
      <c r="H23" s="70"/>
      <c r="I23" s="70"/>
      <c r="J23" s="70"/>
    </row>
    <row r="24" spans="1:10" ht="15.75">
      <c r="A24" s="52" t="s">
        <v>392</v>
      </c>
      <c r="B24" s="89">
        <v>1505</v>
      </c>
      <c r="C24" s="70"/>
      <c r="D24" s="70"/>
      <c r="E24" s="70"/>
      <c r="F24" s="70"/>
      <c r="G24" s="70"/>
      <c r="H24" s="70"/>
      <c r="I24" s="70"/>
      <c r="J24" s="70"/>
    </row>
    <row r="25" spans="1:10" ht="15.75">
      <c r="A25" s="52" t="s">
        <v>393</v>
      </c>
      <c r="B25" s="89">
        <v>1506</v>
      </c>
      <c r="C25" s="70"/>
      <c r="D25" s="70"/>
      <c r="E25" s="70"/>
      <c r="F25" s="70"/>
      <c r="G25" s="70"/>
      <c r="H25" s="70"/>
      <c r="I25" s="70"/>
      <c r="J25" s="70"/>
    </row>
    <row r="26" spans="1:10" ht="15.75">
      <c r="A26" s="52" t="s">
        <v>394</v>
      </c>
      <c r="B26" s="89">
        <v>1507</v>
      </c>
      <c r="C26" s="70"/>
      <c r="D26" s="70"/>
      <c r="E26" s="70"/>
      <c r="F26" s="70"/>
      <c r="G26" s="70"/>
      <c r="H26" s="70"/>
      <c r="I26" s="70"/>
      <c r="J26" s="70"/>
    </row>
    <row r="27" spans="1:10" ht="15.75">
      <c r="A27" s="52" t="s">
        <v>395</v>
      </c>
      <c r="B27" s="89">
        <v>1508</v>
      </c>
      <c r="C27" s="70"/>
      <c r="D27" s="70"/>
      <c r="E27" s="70"/>
      <c r="F27" s="70"/>
      <c r="G27" s="70"/>
      <c r="H27" s="70"/>
      <c r="I27" s="70"/>
      <c r="J27" s="70"/>
    </row>
    <row r="28" spans="1:10" ht="15.75">
      <c r="A28" s="52" t="s">
        <v>396</v>
      </c>
      <c r="B28" s="89">
        <v>1509</v>
      </c>
      <c r="C28" s="70"/>
      <c r="D28" s="70"/>
      <c r="E28" s="70"/>
      <c r="F28" s="70"/>
      <c r="G28" s="70"/>
      <c r="H28" s="70"/>
      <c r="I28" s="70"/>
      <c r="J28" s="70"/>
    </row>
    <row r="29" spans="1:10" ht="15.75">
      <c r="A29" s="52" t="s">
        <v>397</v>
      </c>
      <c r="B29" s="89">
        <v>1510</v>
      </c>
      <c r="C29" s="70"/>
      <c r="D29" s="70"/>
      <c r="E29" s="70"/>
      <c r="F29" s="70"/>
      <c r="G29" s="70"/>
      <c r="H29" s="70"/>
      <c r="I29" s="70"/>
      <c r="J29" s="70"/>
    </row>
  </sheetData>
  <sheetProtection/>
  <mergeCells count="4">
    <mergeCell ref="A16:J16"/>
    <mergeCell ref="C17:J17"/>
    <mergeCell ref="A17:A18"/>
    <mergeCell ref="B17:B18"/>
  </mergeCells>
  <printOptions/>
  <pageMargins left="0.7875" right="0.39375" top="0.7875" bottom="0.7875" header="0.511805555555555" footer="0.511805555555555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25"/>
  <sheetViews>
    <sheetView showGridLines="0" zoomScalePageLayoutView="0" workbookViewId="0" topLeftCell="A2">
      <selection activeCell="B5" sqref="B5:B25"/>
    </sheetView>
  </sheetViews>
  <sheetFormatPr defaultColWidth="8.75390625" defaultRowHeight="12.75"/>
  <cols>
    <col min="1" max="1" width="57.125" style="0" customWidth="1"/>
    <col min="2" max="2" width="8.125" style="0" customWidth="1"/>
    <col min="3" max="3" width="41.875" style="0" customWidth="1"/>
  </cols>
  <sheetData>
    <row r="1" ht="12.75" hidden="1"/>
    <row r="2" spans="1:3" s="64" customFormat="1" ht="70.5" customHeight="1">
      <c r="A2" s="139" t="s">
        <v>258</v>
      </c>
      <c r="B2" s="139"/>
      <c r="C2" s="139"/>
    </row>
    <row r="3" spans="1:3" ht="38.25">
      <c r="A3" s="39" t="s">
        <v>19</v>
      </c>
      <c r="B3" s="39" t="s">
        <v>17</v>
      </c>
      <c r="C3" s="32" t="s">
        <v>259</v>
      </c>
    </row>
    <row r="4" spans="1:3" ht="12.75">
      <c r="A4" s="34">
        <v>1</v>
      </c>
      <c r="B4" s="41">
        <v>2</v>
      </c>
      <c r="C4" s="34">
        <v>3</v>
      </c>
    </row>
    <row r="5" spans="1:3" ht="15.75">
      <c r="A5" s="85" t="s">
        <v>260</v>
      </c>
      <c r="B5" s="89">
        <v>1601</v>
      </c>
      <c r="C5" s="62">
        <v>1</v>
      </c>
    </row>
    <row r="6" spans="1:3" ht="15.75">
      <c r="A6" s="85" t="s">
        <v>261</v>
      </c>
      <c r="B6" s="89">
        <v>1602</v>
      </c>
      <c r="C6" s="62">
        <v>1</v>
      </c>
    </row>
    <row r="7" spans="1:3" ht="15.75">
      <c r="A7" s="85" t="s">
        <v>262</v>
      </c>
      <c r="B7" s="89">
        <v>1603</v>
      </c>
      <c r="C7" s="62">
        <v>1</v>
      </c>
    </row>
    <row r="8" spans="1:3" ht="15.75">
      <c r="A8" s="85" t="s">
        <v>263</v>
      </c>
      <c r="B8" s="89">
        <v>1604</v>
      </c>
      <c r="C8" s="62">
        <v>1</v>
      </c>
    </row>
    <row r="9" spans="1:3" ht="15.75">
      <c r="A9" s="85" t="s">
        <v>264</v>
      </c>
      <c r="B9" s="89">
        <v>1605</v>
      </c>
      <c r="C9" s="62">
        <v>1</v>
      </c>
    </row>
    <row r="10" spans="1:3" ht="13.5" customHeight="1">
      <c r="A10" s="85" t="s">
        <v>265</v>
      </c>
      <c r="B10" s="89">
        <v>1606</v>
      </c>
      <c r="C10" s="72">
        <v>1</v>
      </c>
    </row>
    <row r="11" spans="1:3" ht="13.5" customHeight="1">
      <c r="A11" s="85" t="s">
        <v>266</v>
      </c>
      <c r="B11" s="89">
        <v>1607</v>
      </c>
      <c r="C11" s="72">
        <v>1</v>
      </c>
    </row>
    <row r="12" spans="1:3" ht="13.5" customHeight="1">
      <c r="A12" s="85" t="s">
        <v>267</v>
      </c>
      <c r="B12" s="89">
        <v>1608</v>
      </c>
      <c r="C12" s="72">
        <v>1</v>
      </c>
    </row>
    <row r="13" spans="1:3" ht="13.5" customHeight="1">
      <c r="A13" s="85" t="s">
        <v>268</v>
      </c>
      <c r="B13" s="89">
        <v>1609</v>
      </c>
      <c r="C13" s="72">
        <v>1</v>
      </c>
    </row>
    <row r="14" spans="1:3" ht="13.5" customHeight="1">
      <c r="A14" s="85" t="s">
        <v>269</v>
      </c>
      <c r="B14" s="89">
        <v>1610</v>
      </c>
      <c r="C14" s="72">
        <v>1</v>
      </c>
    </row>
    <row r="15" spans="1:3" ht="15.75">
      <c r="A15" s="85" t="s">
        <v>270</v>
      </c>
      <c r="B15" s="89">
        <v>1611</v>
      </c>
      <c r="C15" s="72">
        <v>1</v>
      </c>
    </row>
    <row r="16" spans="1:3" ht="13.5" customHeight="1">
      <c r="A16" s="85" t="s">
        <v>271</v>
      </c>
      <c r="B16" s="89">
        <v>1612</v>
      </c>
      <c r="C16" s="72">
        <v>1</v>
      </c>
    </row>
    <row r="17" spans="1:3" ht="15.75">
      <c r="A17" s="85" t="s">
        <v>272</v>
      </c>
      <c r="B17" s="89">
        <v>1613</v>
      </c>
      <c r="C17" s="62">
        <v>1</v>
      </c>
    </row>
    <row r="18" spans="1:3" ht="15.75">
      <c r="A18" s="85" t="s">
        <v>273</v>
      </c>
      <c r="B18" s="89">
        <v>1614</v>
      </c>
      <c r="C18" s="62">
        <v>1</v>
      </c>
    </row>
    <row r="19" spans="1:3" ht="15.75">
      <c r="A19" s="85" t="s">
        <v>274</v>
      </c>
      <c r="B19" s="89">
        <v>1615</v>
      </c>
      <c r="C19" s="62">
        <v>2</v>
      </c>
    </row>
    <row r="20" spans="1:3" ht="15.75">
      <c r="A20" s="85" t="s">
        <v>275</v>
      </c>
      <c r="B20" s="89">
        <v>1616</v>
      </c>
      <c r="C20" s="62">
        <v>1</v>
      </c>
    </row>
    <row r="21" spans="1:3" ht="15.75">
      <c r="A21" s="85" t="s">
        <v>276</v>
      </c>
      <c r="B21" s="89">
        <v>1617</v>
      </c>
      <c r="C21" s="62">
        <v>1</v>
      </c>
    </row>
    <row r="22" spans="1:3" ht="15.75">
      <c r="A22" s="85" t="s">
        <v>277</v>
      </c>
      <c r="B22" s="89">
        <v>1618</v>
      </c>
      <c r="C22" s="62">
        <v>1</v>
      </c>
    </row>
    <row r="23" spans="1:3" ht="15.75">
      <c r="A23" s="85" t="s">
        <v>278</v>
      </c>
      <c r="B23" s="89">
        <v>1619</v>
      </c>
      <c r="C23" s="62">
        <v>2</v>
      </c>
    </row>
    <row r="24" spans="1:3" ht="15.75">
      <c r="A24" s="85" t="s">
        <v>279</v>
      </c>
      <c r="B24" s="89">
        <v>1620</v>
      </c>
      <c r="C24" s="62">
        <v>1</v>
      </c>
    </row>
    <row r="25" spans="1:3" ht="15.75">
      <c r="A25" s="85" t="s">
        <v>280</v>
      </c>
      <c r="B25" s="89">
        <v>1621</v>
      </c>
      <c r="C25" s="62">
        <v>1</v>
      </c>
    </row>
  </sheetData>
  <sheetProtection/>
  <mergeCells count="1">
    <mergeCell ref="A2:C2"/>
  </mergeCells>
  <printOptions/>
  <pageMargins left="0.7875" right="0.7875" top="0.397916666666667" bottom="0.7875" header="0.511805555555555" footer="0.51180555555555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H23"/>
  <sheetViews>
    <sheetView showGridLines="0" zoomScalePageLayoutView="0" workbookViewId="0" topLeftCell="A16">
      <selection activeCell="C20" sqref="C20:C23"/>
    </sheetView>
  </sheetViews>
  <sheetFormatPr defaultColWidth="9.00390625" defaultRowHeight="12.75"/>
  <cols>
    <col min="1" max="1" width="42.25390625" style="0" customWidth="1"/>
    <col min="2" max="2" width="7.125" style="0" customWidth="1"/>
    <col min="3" max="3" width="11.75390625" style="0" customWidth="1"/>
    <col min="4" max="4" width="16.75390625" style="0" customWidth="1"/>
    <col min="5" max="6" width="14.125" style="38" customWidth="1"/>
    <col min="7" max="7" width="12.75390625" style="38" customWidth="1"/>
    <col min="8" max="8" width="14.875" style="38" customWidth="1"/>
    <col min="9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8" ht="78" customHeight="1">
      <c r="A16" s="146" t="s">
        <v>281</v>
      </c>
      <c r="B16" s="146"/>
      <c r="C16" s="146"/>
      <c r="D16" s="146"/>
      <c r="E16" s="146"/>
      <c r="F16" s="146"/>
      <c r="G16" s="146"/>
      <c r="H16" s="146"/>
    </row>
    <row r="17" spans="1:8" ht="32.25" customHeight="1">
      <c r="A17" s="137" t="s">
        <v>19</v>
      </c>
      <c r="B17" s="137" t="s">
        <v>17</v>
      </c>
      <c r="C17" s="137" t="s">
        <v>284</v>
      </c>
      <c r="D17" s="137" t="s">
        <v>285</v>
      </c>
      <c r="E17" s="137" t="s">
        <v>286</v>
      </c>
      <c r="F17" s="137"/>
      <c r="G17" s="137"/>
      <c r="H17" s="137"/>
    </row>
    <row r="18" spans="1:8" ht="57" customHeight="1">
      <c r="A18" s="137"/>
      <c r="B18" s="137"/>
      <c r="C18" s="137"/>
      <c r="D18" s="137"/>
      <c r="E18" s="39" t="s">
        <v>287</v>
      </c>
      <c r="F18" s="39" t="s">
        <v>288</v>
      </c>
      <c r="G18" s="39" t="s">
        <v>289</v>
      </c>
      <c r="H18" s="39" t="s">
        <v>290</v>
      </c>
    </row>
    <row r="19" spans="1:8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</row>
    <row r="20" spans="1:8" ht="15.75">
      <c r="A20" s="52" t="s">
        <v>282</v>
      </c>
      <c r="B20" s="83">
        <v>1701</v>
      </c>
      <c r="C20" s="175">
        <f>E20+F20+G20+H20</f>
        <v>3442.8</v>
      </c>
      <c r="D20" s="70"/>
      <c r="E20" s="70"/>
      <c r="F20" s="176">
        <v>3442.8</v>
      </c>
      <c r="G20" s="70"/>
      <c r="H20" s="70"/>
    </row>
    <row r="21" spans="1:8" ht="25.5">
      <c r="A21" s="45" t="s">
        <v>292</v>
      </c>
      <c r="B21" s="83">
        <v>1702</v>
      </c>
      <c r="C21" s="177">
        <f>E21+F21+G21+H21</f>
        <v>1277.1</v>
      </c>
      <c r="D21" s="70"/>
      <c r="E21" s="70"/>
      <c r="F21" s="178">
        <v>1277.1</v>
      </c>
      <c r="G21" s="70"/>
      <c r="H21" s="70"/>
    </row>
    <row r="22" spans="1:8" ht="15.75">
      <c r="A22" s="52" t="s">
        <v>283</v>
      </c>
      <c r="B22" s="83">
        <v>1703</v>
      </c>
      <c r="C22" s="70">
        <f>E22+F22+G22+H22</f>
        <v>8640</v>
      </c>
      <c r="D22" s="70"/>
      <c r="E22" s="70"/>
      <c r="F22" s="70">
        <v>8640</v>
      </c>
      <c r="G22" s="70"/>
      <c r="H22" s="70"/>
    </row>
    <row r="23" spans="1:8" ht="25.5">
      <c r="A23" s="95" t="s">
        <v>291</v>
      </c>
      <c r="B23" s="83">
        <v>1704</v>
      </c>
      <c r="C23" s="70">
        <f>E23+F23+G23+H23</f>
        <v>6822</v>
      </c>
      <c r="D23" s="70"/>
      <c r="E23" s="70"/>
      <c r="F23" s="70">
        <v>6822</v>
      </c>
      <c r="G23" s="70"/>
      <c r="H23" s="70"/>
    </row>
  </sheetData>
  <sheetProtection/>
  <mergeCells count="6">
    <mergeCell ref="A16:H16"/>
    <mergeCell ref="A17:A18"/>
    <mergeCell ref="B17:B18"/>
    <mergeCell ref="C17:C18"/>
    <mergeCell ref="D17:D18"/>
    <mergeCell ref="E17:H17"/>
  </mergeCells>
  <printOptions/>
  <pageMargins left="0.7875" right="0.39375" top="0.7875" bottom="0.7875" header="0.511805555555555" footer="0.511805555555555"/>
  <pageSetup fitToHeight="1" fitToWidth="1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7:P30"/>
  <sheetViews>
    <sheetView showGridLines="0" zoomScalePageLayoutView="0" workbookViewId="0" topLeftCell="A17">
      <selection activeCell="A33" sqref="A33"/>
    </sheetView>
  </sheetViews>
  <sheetFormatPr defaultColWidth="9.00390625" defaultRowHeight="12.75"/>
  <cols>
    <col min="1" max="1" width="60.75390625" style="0" customWidth="1"/>
    <col min="2" max="14" width="0" style="0" hidden="1" customWidth="1"/>
    <col min="15" max="15" width="6.875" style="0" customWidth="1"/>
    <col min="16" max="16" width="41.125" style="0" customWidth="1"/>
    <col min="17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63" customHeight="1">
      <c r="A17" s="153" t="s">
        <v>296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</row>
    <row r="18" spans="1:16" ht="25.5">
      <c r="A18" s="39" t="s">
        <v>15</v>
      </c>
      <c r="B18" s="33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17</v>
      </c>
      <c r="P18" s="32" t="s">
        <v>293</v>
      </c>
    </row>
    <row r="19" spans="1:16" ht="12.75">
      <c r="A19" s="87">
        <v>1</v>
      </c>
      <c r="B19" s="35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>
        <v>2</v>
      </c>
      <c r="P19" s="42">
        <v>3</v>
      </c>
    </row>
    <row r="20" spans="1:16" ht="38.25">
      <c r="A20" s="69" t="s">
        <v>295</v>
      </c>
      <c r="B20" s="8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89">
        <v>1801</v>
      </c>
      <c r="P20" s="44">
        <v>1</v>
      </c>
    </row>
    <row r="21" spans="1:16" ht="15.75">
      <c r="A21" s="85" t="s">
        <v>93</v>
      </c>
      <c r="B21" s="86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89">
        <v>1802</v>
      </c>
      <c r="P21" s="44">
        <v>1</v>
      </c>
    </row>
    <row r="22" spans="1:16" ht="15.75">
      <c r="A22" s="85" t="s">
        <v>94</v>
      </c>
      <c r="B22" s="86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89">
        <v>1803</v>
      </c>
      <c r="P22" s="44">
        <v>1</v>
      </c>
    </row>
    <row r="23" spans="1:16" ht="18" customHeight="1">
      <c r="A23" s="85" t="s">
        <v>95</v>
      </c>
      <c r="B23" s="8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89">
        <v>1804</v>
      </c>
      <c r="P23" s="44">
        <v>1</v>
      </c>
    </row>
    <row r="24" spans="1:16" ht="18" customHeight="1">
      <c r="A24" s="85" t="s">
        <v>96</v>
      </c>
      <c r="B24" s="8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89">
        <v>1805</v>
      </c>
      <c r="P24" s="44">
        <v>1</v>
      </c>
    </row>
    <row r="25" spans="1:16" ht="15.75">
      <c r="A25" s="85" t="s">
        <v>97</v>
      </c>
      <c r="B25" s="8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89">
        <v>1806</v>
      </c>
      <c r="P25" s="44">
        <v>1</v>
      </c>
    </row>
    <row r="26" spans="1:16" ht="15.75">
      <c r="A26" s="85" t="s">
        <v>98</v>
      </c>
      <c r="B26" s="86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9">
        <v>1807</v>
      </c>
      <c r="P26" s="44">
        <v>1</v>
      </c>
    </row>
    <row r="27" spans="1:16" ht="15.75">
      <c r="A27" s="85" t="s">
        <v>294</v>
      </c>
      <c r="O27" s="89">
        <v>1808</v>
      </c>
      <c r="P27" s="44">
        <v>1</v>
      </c>
    </row>
    <row r="28" spans="1:16" ht="15.75">
      <c r="A28" s="85" t="s">
        <v>99</v>
      </c>
      <c r="O28" s="89">
        <v>1809</v>
      </c>
      <c r="P28" s="44">
        <v>1</v>
      </c>
    </row>
    <row r="29" spans="1:16" ht="15.75">
      <c r="A29" s="85" t="s">
        <v>100</v>
      </c>
      <c r="O29" s="89">
        <v>1810</v>
      </c>
      <c r="P29" s="44">
        <v>1</v>
      </c>
    </row>
    <row r="30" spans="1:16" ht="15.75">
      <c r="A30" s="85" t="s">
        <v>101</v>
      </c>
      <c r="O30" s="89">
        <v>1811</v>
      </c>
      <c r="P30" s="44">
        <v>1</v>
      </c>
    </row>
  </sheetData>
  <sheetProtection/>
  <mergeCells count="1">
    <mergeCell ref="A17:P17"/>
  </mergeCells>
  <printOptions/>
  <pageMargins left="0.7875" right="0.39375" top="0.39375" bottom="0.393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E11" sqref="E11"/>
    </sheetView>
  </sheetViews>
  <sheetFormatPr defaultColWidth="8.75390625" defaultRowHeight="12.75"/>
  <cols>
    <col min="1" max="1" width="74.125" style="0" customWidth="1"/>
    <col min="2" max="2" width="6.875" style="0" customWidth="1"/>
    <col min="3" max="3" width="39.125" style="0" customWidth="1"/>
  </cols>
  <sheetData>
    <row r="1" spans="1:4" ht="12.75">
      <c r="A1" s="30"/>
      <c r="B1" s="30"/>
      <c r="C1" s="30"/>
      <c r="D1" s="31"/>
    </row>
    <row r="2" spans="1:4" ht="16.5">
      <c r="A2" s="135" t="s">
        <v>372</v>
      </c>
      <c r="B2" s="135"/>
      <c r="C2" s="135"/>
      <c r="D2" s="31"/>
    </row>
    <row r="3" spans="1:4" ht="14.25">
      <c r="A3" s="136"/>
      <c r="B3" s="136"/>
      <c r="C3" s="136"/>
      <c r="D3" s="31"/>
    </row>
    <row r="4" spans="1:4" ht="25.5">
      <c r="A4" s="32" t="s">
        <v>15</v>
      </c>
      <c r="B4" s="32" t="s">
        <v>16</v>
      </c>
      <c r="C4" s="32" t="s">
        <v>13</v>
      </c>
      <c r="D4" s="31"/>
    </row>
    <row r="5" spans="1:4" ht="12.75">
      <c r="A5" s="34">
        <v>1</v>
      </c>
      <c r="B5" s="34">
        <v>2</v>
      </c>
      <c r="C5" s="34">
        <v>3</v>
      </c>
      <c r="D5" s="31"/>
    </row>
    <row r="6" spans="1:4" ht="15.75">
      <c r="A6" s="36" t="s">
        <v>78</v>
      </c>
      <c r="B6" s="37" t="s">
        <v>124</v>
      </c>
      <c r="C6" s="82" t="s">
        <v>402</v>
      </c>
      <c r="D6" s="31"/>
    </row>
    <row r="7" spans="1:4" ht="15.75">
      <c r="A7" s="36" t="s">
        <v>79</v>
      </c>
      <c r="B7" s="37" t="s">
        <v>125</v>
      </c>
      <c r="C7" s="82" t="s">
        <v>403</v>
      </c>
      <c r="D7" s="31"/>
    </row>
    <row r="8" spans="1:4" ht="17.25" customHeight="1">
      <c r="A8" s="36" t="s">
        <v>80</v>
      </c>
      <c r="B8" s="37" t="s">
        <v>126</v>
      </c>
      <c r="C8" s="82" t="s">
        <v>403</v>
      </c>
      <c r="D8" s="31"/>
    </row>
    <row r="9" spans="1:4" ht="15.75">
      <c r="A9" s="36" t="s">
        <v>81</v>
      </c>
      <c r="B9" s="37" t="s">
        <v>127</v>
      </c>
      <c r="C9" s="82" t="s">
        <v>404</v>
      </c>
      <c r="D9" s="31"/>
    </row>
    <row r="10" spans="1:4" ht="15.75">
      <c r="A10" s="36" t="s">
        <v>82</v>
      </c>
      <c r="B10" s="37" t="s">
        <v>128</v>
      </c>
      <c r="C10" s="82">
        <v>1</v>
      </c>
      <c r="D10" s="31"/>
    </row>
  </sheetData>
  <sheetProtection/>
  <mergeCells count="2">
    <mergeCell ref="A2:C2"/>
    <mergeCell ref="A3:C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12"/>
  <sheetViews>
    <sheetView showGridLines="0" zoomScalePageLayoutView="0" workbookViewId="0" topLeftCell="A2">
      <selection activeCell="Q11" sqref="Q11"/>
    </sheetView>
  </sheetViews>
  <sheetFormatPr defaultColWidth="8.75390625" defaultRowHeight="12.75"/>
  <cols>
    <col min="1" max="1" width="80.00390625" style="0" customWidth="1"/>
    <col min="2" max="13" width="0" style="0" hidden="1" customWidth="1"/>
    <col min="14" max="14" width="7.375" style="0" customWidth="1"/>
    <col min="15" max="15" width="39.875" style="0" customWidth="1"/>
  </cols>
  <sheetData>
    <row r="1" ht="12.75" hidden="1"/>
    <row r="2" spans="1:15" s="64" customFormat="1" ht="57.75" customHeight="1">
      <c r="A2" s="149" t="s">
        <v>297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30" customHeight="1">
      <c r="A3" s="39" t="s">
        <v>19</v>
      </c>
      <c r="B3" s="65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17</v>
      </c>
      <c r="O3" s="32" t="s">
        <v>293</v>
      </c>
    </row>
    <row r="4" spans="1:15" ht="12.75">
      <c r="A4" s="87">
        <v>1</v>
      </c>
      <c r="B4" s="65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>
        <v>2</v>
      </c>
      <c r="O4" s="34">
        <v>3</v>
      </c>
    </row>
    <row r="5" spans="1:15" ht="15.75">
      <c r="A5" s="69" t="s">
        <v>305</v>
      </c>
      <c r="B5" s="84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89">
        <v>1901</v>
      </c>
      <c r="O5" s="62">
        <v>2</v>
      </c>
    </row>
    <row r="6" spans="1:15" ht="15.75">
      <c r="A6" s="69" t="s">
        <v>298</v>
      </c>
      <c r="B6" s="84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9">
        <v>1902</v>
      </c>
      <c r="O6" s="62">
        <v>2</v>
      </c>
    </row>
    <row r="7" spans="1:15" ht="15.75">
      <c r="A7" s="69" t="s">
        <v>299</v>
      </c>
      <c r="B7" s="84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9">
        <v>1903</v>
      </c>
      <c r="O7" s="62">
        <v>2</v>
      </c>
    </row>
    <row r="8" spans="1:15" ht="15.75">
      <c r="A8" s="69" t="s">
        <v>300</v>
      </c>
      <c r="B8" s="84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89">
        <v>1904</v>
      </c>
      <c r="O8" s="62">
        <v>2</v>
      </c>
    </row>
    <row r="9" spans="1:15" ht="13.5" customHeight="1">
      <c r="A9" s="69" t="s">
        <v>301</v>
      </c>
      <c r="N9" s="89">
        <v>1905</v>
      </c>
      <c r="O9" s="62">
        <v>2</v>
      </c>
    </row>
    <row r="10" spans="1:15" ht="15.75">
      <c r="A10" s="69" t="s">
        <v>302</v>
      </c>
      <c r="N10" s="89">
        <v>1906</v>
      </c>
      <c r="O10" s="62">
        <v>2</v>
      </c>
    </row>
    <row r="11" spans="1:15" ht="15.75">
      <c r="A11" s="69" t="s">
        <v>303</v>
      </c>
      <c r="N11" s="89">
        <v>1907</v>
      </c>
      <c r="O11" s="62">
        <v>1</v>
      </c>
    </row>
    <row r="12" spans="1:15" ht="15.75">
      <c r="A12" s="69" t="s">
        <v>304</v>
      </c>
      <c r="N12" s="89">
        <v>1908</v>
      </c>
      <c r="O12" s="62">
        <v>2</v>
      </c>
    </row>
  </sheetData>
  <sheetProtection/>
  <mergeCells count="1">
    <mergeCell ref="A2:O2"/>
  </mergeCells>
  <printOptions/>
  <pageMargins left="0.7875" right="0.7875" top="0.340972222222222" bottom="0.7875" header="0.511805555555555" footer="0.51180555555555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2">
      <selection activeCell="F13" sqref="F13"/>
    </sheetView>
  </sheetViews>
  <sheetFormatPr defaultColWidth="9.00390625" defaultRowHeight="12.75"/>
  <cols>
    <col min="1" max="1" width="57.875" style="0" customWidth="1"/>
    <col min="4" max="4" width="22.625" style="0" customWidth="1"/>
  </cols>
  <sheetData>
    <row r="1" ht="12.75" hidden="1"/>
    <row r="2" spans="1:4" s="64" customFormat="1" ht="93" customHeight="1">
      <c r="A2" s="139" t="s">
        <v>306</v>
      </c>
      <c r="B2" s="139"/>
      <c r="C2" s="139"/>
      <c r="D2" s="139"/>
    </row>
    <row r="3" spans="1:4" ht="57.75" customHeight="1">
      <c r="A3" s="39" t="s">
        <v>19</v>
      </c>
      <c r="B3" s="39" t="s">
        <v>17</v>
      </c>
      <c r="C3" s="32" t="s">
        <v>73</v>
      </c>
      <c r="D3" s="32" t="s">
        <v>102</v>
      </c>
    </row>
    <row r="4" spans="1:4" ht="12.75">
      <c r="A4" s="87">
        <v>1</v>
      </c>
      <c r="B4" s="41">
        <v>2</v>
      </c>
      <c r="C4" s="34">
        <v>3</v>
      </c>
      <c r="D4" s="34">
        <v>4</v>
      </c>
    </row>
    <row r="5" spans="1:4" ht="15.75">
      <c r="A5" s="69" t="s">
        <v>307</v>
      </c>
      <c r="B5" s="83">
        <v>2001</v>
      </c>
      <c r="C5" s="62">
        <v>22</v>
      </c>
      <c r="D5" s="62"/>
    </row>
    <row r="6" spans="1:4" ht="25.5">
      <c r="A6" s="85" t="s">
        <v>109</v>
      </c>
      <c r="B6" s="83">
        <v>2002</v>
      </c>
      <c r="C6" s="62">
        <v>11</v>
      </c>
      <c r="D6" s="62"/>
    </row>
    <row r="7" spans="1:4" ht="15.75">
      <c r="A7" s="69" t="s">
        <v>103</v>
      </c>
      <c r="B7" s="83">
        <v>2003</v>
      </c>
      <c r="C7" s="62"/>
      <c r="D7" s="62"/>
    </row>
    <row r="8" spans="1:4" ht="15.75">
      <c r="A8" s="69" t="s">
        <v>104</v>
      </c>
      <c r="B8" s="83">
        <v>2004</v>
      </c>
      <c r="C8" s="62">
        <v>22</v>
      </c>
      <c r="D8" s="62"/>
    </row>
    <row r="9" spans="1:4" ht="13.5" customHeight="1">
      <c r="A9" s="69" t="s">
        <v>105</v>
      </c>
      <c r="B9" s="83">
        <v>2005</v>
      </c>
      <c r="C9" s="62">
        <v>2</v>
      </c>
      <c r="D9" s="58"/>
    </row>
    <row r="10" spans="1:4" ht="15.75">
      <c r="A10" s="69" t="s">
        <v>106</v>
      </c>
      <c r="B10" s="83">
        <v>2006</v>
      </c>
      <c r="C10" s="62">
        <v>8</v>
      </c>
      <c r="D10" s="58"/>
    </row>
    <row r="11" spans="1:4" ht="15.75">
      <c r="A11" s="69" t="s">
        <v>107</v>
      </c>
      <c r="B11" s="83">
        <v>2007</v>
      </c>
      <c r="C11" s="62">
        <v>10</v>
      </c>
      <c r="D11" s="58"/>
    </row>
    <row r="12" spans="1:4" ht="15.75">
      <c r="A12" s="69" t="s">
        <v>108</v>
      </c>
      <c r="B12" s="83">
        <v>2008</v>
      </c>
      <c r="C12" s="62">
        <v>2</v>
      </c>
      <c r="D12" s="58"/>
    </row>
    <row r="13" spans="1:4" ht="38.25">
      <c r="A13" s="69" t="s">
        <v>308</v>
      </c>
      <c r="B13" s="83">
        <v>2009</v>
      </c>
      <c r="C13" s="62">
        <v>6</v>
      </c>
      <c r="D13" s="58"/>
    </row>
    <row r="14" spans="1:4" ht="25.5">
      <c r="A14" s="69" t="s">
        <v>310</v>
      </c>
      <c r="B14" s="83">
        <v>2010</v>
      </c>
      <c r="C14" s="62">
        <v>1</v>
      </c>
      <c r="D14" s="58"/>
    </row>
    <row r="15" spans="1:4" ht="25.5">
      <c r="A15" s="69" t="s">
        <v>309</v>
      </c>
      <c r="B15" s="83">
        <v>2011</v>
      </c>
      <c r="C15" s="62">
        <v>1</v>
      </c>
      <c r="D15" s="58"/>
    </row>
  </sheetData>
  <sheetProtection/>
  <mergeCells count="1">
    <mergeCell ref="A2:D2"/>
  </mergeCells>
  <printOptions/>
  <pageMargins left="0.7875" right="0.7875" top="0.340972222222222" bottom="0.7875" header="0.511805555555555" footer="0.51180555555555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4:O17"/>
  <sheetViews>
    <sheetView showGridLines="0" zoomScalePageLayoutView="0" workbookViewId="0" topLeftCell="A4">
      <selection activeCell="P15" sqref="P15"/>
    </sheetView>
  </sheetViews>
  <sheetFormatPr defaultColWidth="9.00390625" defaultRowHeight="12.75"/>
  <cols>
    <col min="1" max="1" width="52.25390625" style="0" customWidth="1"/>
    <col min="2" max="12" width="0" style="0" hidden="1" customWidth="1"/>
    <col min="13" max="13" width="7.00390625" style="0" customWidth="1"/>
    <col min="14" max="14" width="16.375" style="0" customWidth="1"/>
    <col min="15" max="15" width="18.625" style="0" customWidth="1"/>
  </cols>
  <sheetData>
    <row r="1" ht="12.75" hidden="1"/>
    <row r="2" ht="12.75" hidden="1"/>
    <row r="3" ht="12.75" hidden="1"/>
    <row r="4" spans="1:15" s="64" customFormat="1" ht="89.25" customHeight="1">
      <c r="A4" s="139" t="s">
        <v>311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48" customHeight="1">
      <c r="A5" s="39" t="s">
        <v>19</v>
      </c>
      <c r="B5" s="65"/>
      <c r="C5" s="39"/>
      <c r="D5" s="39"/>
      <c r="E5" s="39"/>
      <c r="F5" s="39"/>
      <c r="G5" s="39"/>
      <c r="H5" s="39"/>
      <c r="I5" s="39"/>
      <c r="J5" s="39"/>
      <c r="K5" s="39"/>
      <c r="L5" s="39"/>
      <c r="M5" s="39" t="s">
        <v>17</v>
      </c>
      <c r="N5" s="32" t="s">
        <v>73</v>
      </c>
      <c r="O5" s="32" t="s">
        <v>322</v>
      </c>
    </row>
    <row r="6" spans="1:15" ht="12.75">
      <c r="A6" s="34">
        <v>1</v>
      </c>
      <c r="B6" s="65"/>
      <c r="C6" s="41"/>
      <c r="D6" s="41"/>
      <c r="E6" s="41"/>
      <c r="F6" s="41"/>
      <c r="G6" s="41"/>
      <c r="H6" s="41"/>
      <c r="I6" s="41"/>
      <c r="J6" s="41"/>
      <c r="K6" s="41"/>
      <c r="L6" s="41"/>
      <c r="M6" s="41">
        <v>2</v>
      </c>
      <c r="N6" s="34">
        <v>3</v>
      </c>
      <c r="O6" s="34">
        <v>4</v>
      </c>
    </row>
    <row r="7" spans="1:15" ht="25.5">
      <c r="A7" s="54" t="s">
        <v>312</v>
      </c>
      <c r="B7" s="65"/>
      <c r="C7" s="41"/>
      <c r="D7" s="41"/>
      <c r="E7" s="41"/>
      <c r="F7" s="41"/>
      <c r="G7" s="41"/>
      <c r="H7" s="41"/>
      <c r="I7" s="41"/>
      <c r="J7" s="41"/>
      <c r="K7" s="41"/>
      <c r="L7" s="41"/>
      <c r="M7" s="89">
        <v>2101</v>
      </c>
      <c r="N7" s="179">
        <f>N8+N12+N13+N14+N15</f>
        <v>110708.9</v>
      </c>
      <c r="O7" s="185">
        <f>O8+O12+O13+O14+O15</f>
        <v>105563.8</v>
      </c>
    </row>
    <row r="8" spans="1:15" ht="25.5">
      <c r="A8" s="54" t="s">
        <v>319</v>
      </c>
      <c r="B8" s="65"/>
      <c r="C8" s="41"/>
      <c r="D8" s="41"/>
      <c r="E8" s="41"/>
      <c r="F8" s="41"/>
      <c r="G8" s="41"/>
      <c r="H8" s="41"/>
      <c r="I8" s="41"/>
      <c r="J8" s="41"/>
      <c r="K8" s="41"/>
      <c r="L8" s="41"/>
      <c r="M8" s="89">
        <v>2102</v>
      </c>
      <c r="N8" s="180">
        <f>N9+N10+N11</f>
        <v>105563.8</v>
      </c>
      <c r="O8" s="186">
        <f>O9+O10+O11</f>
        <v>105563.8</v>
      </c>
    </row>
    <row r="9" spans="1:15" ht="15.75">
      <c r="A9" s="54" t="s">
        <v>320</v>
      </c>
      <c r="B9" s="65"/>
      <c r="C9" s="41"/>
      <c r="D9" s="41"/>
      <c r="E9" s="41"/>
      <c r="F9" s="41"/>
      <c r="G9" s="41"/>
      <c r="H9" s="41"/>
      <c r="I9" s="41"/>
      <c r="J9" s="41"/>
      <c r="K9" s="41"/>
      <c r="L9" s="41"/>
      <c r="M9" s="89">
        <v>2103</v>
      </c>
      <c r="N9" s="74">
        <v>0</v>
      </c>
      <c r="O9" s="74">
        <v>0</v>
      </c>
    </row>
    <row r="10" spans="1:15" ht="15.75">
      <c r="A10" s="54" t="s">
        <v>313</v>
      </c>
      <c r="B10" s="65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89">
        <v>2104</v>
      </c>
      <c r="N10" s="181">
        <v>58563.8</v>
      </c>
      <c r="O10" s="187">
        <v>58563.8</v>
      </c>
    </row>
    <row r="11" spans="1:15" ht="13.5" customHeight="1">
      <c r="A11" s="54" t="s">
        <v>314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89">
        <v>2105</v>
      </c>
      <c r="N11" s="74">
        <v>47000</v>
      </c>
      <c r="O11" s="74">
        <v>47000</v>
      </c>
    </row>
    <row r="12" spans="1:15" ht="15.75">
      <c r="A12" s="54" t="s">
        <v>315</v>
      </c>
      <c r="M12" s="89">
        <v>2106</v>
      </c>
      <c r="N12" s="74">
        <v>0</v>
      </c>
      <c r="O12" s="74">
        <v>0</v>
      </c>
    </row>
    <row r="13" spans="1:15" ht="15.75">
      <c r="A13" s="54" t="s">
        <v>316</v>
      </c>
      <c r="M13" s="89">
        <v>2107</v>
      </c>
      <c r="N13" s="182">
        <v>5145.1</v>
      </c>
      <c r="O13" s="74">
        <v>0</v>
      </c>
    </row>
    <row r="14" spans="1:15" ht="38.25">
      <c r="A14" s="54" t="s">
        <v>317</v>
      </c>
      <c r="M14" s="89">
        <v>2108</v>
      </c>
      <c r="N14" s="74">
        <v>0</v>
      </c>
      <c r="O14" s="74">
        <v>0</v>
      </c>
    </row>
    <row r="15" spans="1:15" ht="51">
      <c r="A15" s="54" t="s">
        <v>386</v>
      </c>
      <c r="M15" s="89">
        <v>2109</v>
      </c>
      <c r="N15" s="74">
        <v>0</v>
      </c>
      <c r="O15" s="74">
        <v>0</v>
      </c>
    </row>
    <row r="16" spans="1:15" ht="15.75">
      <c r="A16" s="54" t="s">
        <v>321</v>
      </c>
      <c r="M16" s="89">
        <v>2110</v>
      </c>
      <c r="N16" s="183">
        <v>2134.2</v>
      </c>
      <c r="O16" s="96"/>
    </row>
    <row r="17" spans="1:15" ht="15.75">
      <c r="A17" s="54" t="s">
        <v>318</v>
      </c>
      <c r="M17" s="89">
        <v>2111</v>
      </c>
      <c r="N17" s="184">
        <v>2456.4</v>
      </c>
      <c r="O17" s="96"/>
    </row>
  </sheetData>
  <sheetProtection/>
  <mergeCells count="1">
    <mergeCell ref="A4:O4"/>
  </mergeCells>
  <printOptions/>
  <pageMargins left="0.7875" right="0.7875" top="0.7875" bottom="0.7875" header="0.511805555555555" footer="0.51180555555555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4:O12"/>
  <sheetViews>
    <sheetView showGridLines="0" zoomScalePageLayoutView="0" workbookViewId="0" topLeftCell="A4">
      <selection activeCell="O11" sqref="O11"/>
    </sheetView>
  </sheetViews>
  <sheetFormatPr defaultColWidth="9.00390625" defaultRowHeight="12.75"/>
  <cols>
    <col min="1" max="1" width="52.25390625" style="0" customWidth="1"/>
    <col min="2" max="12" width="0" style="0" hidden="1" customWidth="1"/>
    <col min="13" max="13" width="7.00390625" style="0" customWidth="1"/>
    <col min="14" max="14" width="16.375" style="0" customWidth="1"/>
    <col min="15" max="15" width="18.625" style="0" customWidth="1"/>
  </cols>
  <sheetData>
    <row r="1" ht="12.75" hidden="1"/>
    <row r="2" ht="12.75" hidden="1"/>
    <row r="3" ht="12.75" hidden="1"/>
    <row r="4" spans="1:15" s="64" customFormat="1" ht="89.25" customHeight="1">
      <c r="A4" s="139" t="s">
        <v>323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69.75" customHeight="1">
      <c r="A5" s="39" t="s">
        <v>19</v>
      </c>
      <c r="B5" s="65"/>
      <c r="C5" s="39"/>
      <c r="D5" s="39"/>
      <c r="E5" s="39"/>
      <c r="F5" s="39"/>
      <c r="G5" s="39"/>
      <c r="H5" s="39"/>
      <c r="I5" s="39"/>
      <c r="J5" s="39"/>
      <c r="K5" s="39"/>
      <c r="L5" s="39"/>
      <c r="M5" s="39" t="s">
        <v>17</v>
      </c>
      <c r="N5" s="32" t="s">
        <v>73</v>
      </c>
      <c r="O5" s="32" t="s">
        <v>324</v>
      </c>
    </row>
    <row r="6" spans="1:15" ht="12.75">
      <c r="A6" s="34">
        <v>1</v>
      </c>
      <c r="B6" s="65"/>
      <c r="C6" s="41"/>
      <c r="D6" s="41"/>
      <c r="E6" s="41"/>
      <c r="F6" s="41"/>
      <c r="G6" s="41"/>
      <c r="H6" s="41"/>
      <c r="I6" s="41"/>
      <c r="J6" s="41"/>
      <c r="K6" s="41"/>
      <c r="L6" s="41"/>
      <c r="M6" s="41">
        <v>2</v>
      </c>
      <c r="N6" s="34">
        <v>3</v>
      </c>
      <c r="O6" s="34">
        <v>4</v>
      </c>
    </row>
    <row r="7" spans="1:15" ht="15.75">
      <c r="A7" s="54" t="s">
        <v>325</v>
      </c>
      <c r="B7" s="65"/>
      <c r="C7" s="41"/>
      <c r="D7" s="41"/>
      <c r="E7" s="41"/>
      <c r="F7" s="41"/>
      <c r="G7" s="41"/>
      <c r="H7" s="41"/>
      <c r="I7" s="41"/>
      <c r="J7" s="41"/>
      <c r="K7" s="41"/>
      <c r="L7" s="41"/>
      <c r="M7" s="89">
        <v>2201</v>
      </c>
      <c r="N7" s="188">
        <f>N8+N9+N10+N11</f>
        <v>110386.7</v>
      </c>
      <c r="O7" s="189">
        <f>O8+O9+O10+O11</f>
        <v>110386.7</v>
      </c>
    </row>
    <row r="8" spans="1:15" ht="25.5">
      <c r="A8" s="54" t="s">
        <v>330</v>
      </c>
      <c r="B8" s="65"/>
      <c r="C8" s="41"/>
      <c r="D8" s="41"/>
      <c r="E8" s="41"/>
      <c r="F8" s="41"/>
      <c r="G8" s="41"/>
      <c r="H8" s="41"/>
      <c r="I8" s="41"/>
      <c r="J8" s="41"/>
      <c r="K8" s="41"/>
      <c r="L8" s="41"/>
      <c r="M8" s="89">
        <v>2202</v>
      </c>
      <c r="N8" s="190">
        <v>97400.1</v>
      </c>
      <c r="O8" s="191">
        <v>97400.1</v>
      </c>
    </row>
    <row r="9" spans="1:15" ht="15.75">
      <c r="A9" s="54" t="s">
        <v>326</v>
      </c>
      <c r="B9" s="65"/>
      <c r="C9" s="41"/>
      <c r="D9" s="41"/>
      <c r="E9" s="41"/>
      <c r="F9" s="41"/>
      <c r="G9" s="41"/>
      <c r="H9" s="41"/>
      <c r="I9" s="41"/>
      <c r="J9" s="41"/>
      <c r="K9" s="41"/>
      <c r="L9" s="41"/>
      <c r="M9" s="89">
        <v>2203</v>
      </c>
      <c r="N9" s="74">
        <v>2844</v>
      </c>
      <c r="O9" s="74">
        <v>2844</v>
      </c>
    </row>
    <row r="10" spans="1:15" ht="13.5" customHeight="1">
      <c r="A10" s="54" t="s">
        <v>327</v>
      </c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89">
        <v>2204</v>
      </c>
      <c r="N10" s="192">
        <v>498.8</v>
      </c>
      <c r="O10" s="193">
        <v>498.8</v>
      </c>
    </row>
    <row r="11" spans="1:15" ht="15.75">
      <c r="A11" s="54" t="s">
        <v>328</v>
      </c>
      <c r="M11" s="89">
        <v>2205</v>
      </c>
      <c r="N11" s="194">
        <v>9643.8</v>
      </c>
      <c r="O11" s="195">
        <v>9643.8</v>
      </c>
    </row>
    <row r="12" spans="1:15" ht="15.75">
      <c r="A12" s="54" t="s">
        <v>329</v>
      </c>
      <c r="M12" s="89">
        <v>2206</v>
      </c>
      <c r="N12" s="74"/>
      <c r="O12" s="74"/>
    </row>
  </sheetData>
  <sheetProtection/>
  <mergeCells count="1">
    <mergeCell ref="A4:O4"/>
  </mergeCells>
  <printOptions/>
  <pageMargins left="0.7875" right="0.7875" top="0.7875" bottom="0.7875" header="0.511805555555555" footer="0.51180555555555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6:M34"/>
  <sheetViews>
    <sheetView showGridLines="0" zoomScale="80" zoomScaleNormal="80" zoomScalePageLayoutView="0" workbookViewId="0" topLeftCell="A16">
      <selection activeCell="A38" sqref="A38"/>
    </sheetView>
  </sheetViews>
  <sheetFormatPr defaultColWidth="9.00390625" defaultRowHeight="12.75"/>
  <cols>
    <col min="1" max="1" width="62.25390625" style="0" customWidth="1"/>
    <col min="3" max="3" width="17.375" style="0" customWidth="1"/>
    <col min="4" max="4" width="16.625" style="0" customWidth="1"/>
    <col min="5" max="5" width="14.75390625" style="0" customWidth="1"/>
    <col min="6" max="6" width="20.00390625" style="0" customWidth="1"/>
    <col min="7" max="7" width="13.875" style="0" customWidth="1"/>
    <col min="8" max="8" width="17.25390625" style="0" bestFit="1" customWidth="1"/>
    <col min="9" max="9" width="9.125" style="38" customWidth="1"/>
    <col min="10" max="10" width="17.625" style="38" customWidth="1"/>
    <col min="11" max="11" width="17.25390625" style="38" bestFit="1" customWidth="1"/>
    <col min="12" max="12" width="11.875" style="38" customWidth="1"/>
    <col min="13" max="13" width="13.625" style="38" customWidth="1"/>
    <col min="14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3" ht="64.5" customHeight="1">
      <c r="A16" s="146" t="s">
        <v>331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</row>
    <row r="17" spans="1:13" ht="43.5" customHeight="1">
      <c r="A17" s="137" t="s">
        <v>19</v>
      </c>
      <c r="B17" s="137" t="s">
        <v>17</v>
      </c>
      <c r="C17" s="137" t="s">
        <v>332</v>
      </c>
      <c r="D17" s="137"/>
      <c r="E17" s="137" t="s">
        <v>333</v>
      </c>
      <c r="F17" s="137"/>
      <c r="G17" s="137"/>
      <c r="H17" s="137" t="s">
        <v>336</v>
      </c>
      <c r="I17" s="137"/>
      <c r="J17" s="137"/>
      <c r="K17" s="137"/>
      <c r="L17" s="137"/>
      <c r="M17" s="137"/>
    </row>
    <row r="18" spans="1:13" ht="25.5" customHeight="1">
      <c r="A18" s="137"/>
      <c r="B18" s="137"/>
      <c r="C18" s="137"/>
      <c r="D18" s="137"/>
      <c r="E18" s="137" t="s">
        <v>334</v>
      </c>
      <c r="F18" s="137"/>
      <c r="G18" s="137" t="s">
        <v>351</v>
      </c>
      <c r="H18" s="137" t="s">
        <v>339</v>
      </c>
      <c r="I18" s="137"/>
      <c r="J18" s="137"/>
      <c r="K18" s="137" t="s">
        <v>340</v>
      </c>
      <c r="L18" s="137"/>
      <c r="M18" s="137"/>
    </row>
    <row r="19" spans="1:13" ht="94.5" customHeight="1">
      <c r="A19" s="137"/>
      <c r="B19" s="137"/>
      <c r="C19" s="39" t="s">
        <v>348</v>
      </c>
      <c r="D19" s="39" t="s">
        <v>349</v>
      </c>
      <c r="E19" s="39" t="s">
        <v>335</v>
      </c>
      <c r="F19" s="39" t="s">
        <v>347</v>
      </c>
      <c r="G19" s="137"/>
      <c r="H19" s="39" t="s">
        <v>337</v>
      </c>
      <c r="I19" s="39" t="s">
        <v>338</v>
      </c>
      <c r="J19" s="39" t="s">
        <v>350</v>
      </c>
      <c r="K19" s="39" t="s">
        <v>337</v>
      </c>
      <c r="L19" s="39" t="s">
        <v>338</v>
      </c>
      <c r="M19" s="39" t="s">
        <v>350</v>
      </c>
    </row>
    <row r="20" spans="1:13" ht="12.75">
      <c r="A20" s="34">
        <v>1</v>
      </c>
      <c r="B20" s="34">
        <v>2</v>
      </c>
      <c r="C20" s="34">
        <v>3</v>
      </c>
      <c r="D20" s="34">
        <v>4</v>
      </c>
      <c r="E20" s="34">
        <v>5</v>
      </c>
      <c r="F20" s="34">
        <v>6</v>
      </c>
      <c r="G20" s="34">
        <v>7</v>
      </c>
      <c r="H20" s="34">
        <v>8</v>
      </c>
      <c r="I20" s="34">
        <v>9</v>
      </c>
      <c r="J20" s="34">
        <v>10</v>
      </c>
      <c r="K20" s="34">
        <v>11</v>
      </c>
      <c r="L20" s="34">
        <v>12</v>
      </c>
      <c r="M20" s="34">
        <v>13</v>
      </c>
    </row>
    <row r="21" spans="1:13" ht="29.25" customHeight="1">
      <c r="A21" s="52" t="s">
        <v>341</v>
      </c>
      <c r="B21" s="83">
        <v>2301</v>
      </c>
      <c r="C21" s="196">
        <f>C22+C26+C29+C30</f>
        <v>79.3</v>
      </c>
      <c r="D21" s="197">
        <f aca="true" t="shared" si="0" ref="D21:M21">D22+D26+D29+D30</f>
        <v>1.5</v>
      </c>
      <c r="E21" s="198">
        <f t="shared" si="0"/>
        <v>72554.7</v>
      </c>
      <c r="F21" s="199">
        <f t="shared" si="0"/>
        <v>4172.3</v>
      </c>
      <c r="G21" s="200">
        <f t="shared" si="0"/>
        <v>775.7</v>
      </c>
      <c r="H21" s="201">
        <f t="shared" si="0"/>
        <v>71902.8</v>
      </c>
      <c r="I21" s="61">
        <f t="shared" si="0"/>
        <v>0</v>
      </c>
      <c r="J21" s="202">
        <f t="shared" si="0"/>
        <v>651.9</v>
      </c>
      <c r="K21" s="203">
        <f t="shared" si="0"/>
        <v>775.7</v>
      </c>
      <c r="L21" s="61">
        <f t="shared" si="0"/>
        <v>0</v>
      </c>
      <c r="M21" s="61">
        <f t="shared" si="0"/>
        <v>0</v>
      </c>
    </row>
    <row r="22" spans="1:13" ht="25.5">
      <c r="A22" s="45" t="s">
        <v>342</v>
      </c>
      <c r="B22" s="88">
        <v>2302</v>
      </c>
      <c r="C22" s="67">
        <v>3</v>
      </c>
      <c r="D22" s="67"/>
      <c r="E22" s="204">
        <v>3968.1</v>
      </c>
      <c r="F22" s="205">
        <v>23.2</v>
      </c>
      <c r="G22" s="67">
        <v>0</v>
      </c>
      <c r="H22" s="206">
        <v>3832.7</v>
      </c>
      <c r="I22" s="67"/>
      <c r="J22" s="207">
        <v>135.4</v>
      </c>
      <c r="K22" s="67"/>
      <c r="L22" s="61"/>
      <c r="M22" s="61"/>
    </row>
    <row r="23" spans="1:13" ht="25.5">
      <c r="A23" s="45" t="s">
        <v>387</v>
      </c>
      <c r="B23" s="83">
        <v>2303</v>
      </c>
      <c r="C23" s="67">
        <v>1</v>
      </c>
      <c r="D23" s="67"/>
      <c r="E23" s="208">
        <v>1844.1</v>
      </c>
      <c r="F23" s="67"/>
      <c r="G23" s="67">
        <v>0</v>
      </c>
      <c r="H23" s="209">
        <v>1731.8</v>
      </c>
      <c r="I23" s="67"/>
      <c r="J23" s="210">
        <v>112.3</v>
      </c>
      <c r="K23" s="67"/>
      <c r="L23" s="61"/>
      <c r="M23" s="61"/>
    </row>
    <row r="24" spans="1:13" ht="15.75">
      <c r="A24" s="93" t="s">
        <v>166</v>
      </c>
      <c r="B24" s="88">
        <v>2304</v>
      </c>
      <c r="C24" s="67">
        <v>2</v>
      </c>
      <c r="D24" s="67"/>
      <c r="E24" s="67">
        <v>2124</v>
      </c>
      <c r="F24" s="211">
        <v>23.2</v>
      </c>
      <c r="G24" s="67">
        <v>0</v>
      </c>
      <c r="H24" s="212">
        <v>2100.9</v>
      </c>
      <c r="I24" s="67"/>
      <c r="J24" s="213">
        <v>23.1</v>
      </c>
      <c r="K24" s="67"/>
      <c r="L24" s="61"/>
      <c r="M24" s="61"/>
    </row>
    <row r="25" spans="1:13" ht="15.75">
      <c r="A25" s="93" t="s">
        <v>167</v>
      </c>
      <c r="B25" s="83">
        <v>2305</v>
      </c>
      <c r="C25" s="67"/>
      <c r="D25" s="67"/>
      <c r="E25" s="67">
        <v>0</v>
      </c>
      <c r="F25" s="67"/>
      <c r="G25" s="67">
        <v>0</v>
      </c>
      <c r="H25" s="67"/>
      <c r="I25" s="67"/>
      <c r="J25" s="67"/>
      <c r="K25" s="67"/>
      <c r="L25" s="61"/>
      <c r="M25" s="61"/>
    </row>
    <row r="26" spans="1:13" ht="15.75">
      <c r="A26" s="93" t="s">
        <v>197</v>
      </c>
      <c r="B26" s="88">
        <v>2306</v>
      </c>
      <c r="C26" s="214">
        <v>35.3</v>
      </c>
      <c r="D26" s="215">
        <v>0.2</v>
      </c>
      <c r="E26" s="216">
        <v>43226.6</v>
      </c>
      <c r="F26" s="67">
        <v>2376</v>
      </c>
      <c r="G26" s="217">
        <v>95.7</v>
      </c>
      <c r="H26" s="218">
        <v>42710.1</v>
      </c>
      <c r="I26" s="67"/>
      <c r="J26" s="219">
        <v>516.5</v>
      </c>
      <c r="K26" s="220">
        <v>95.7</v>
      </c>
      <c r="L26" s="61"/>
      <c r="M26" s="61"/>
    </row>
    <row r="27" spans="1:13" ht="25.5">
      <c r="A27" s="45" t="s">
        <v>388</v>
      </c>
      <c r="B27" s="83">
        <v>2307</v>
      </c>
      <c r="C27" s="221">
        <v>27.3</v>
      </c>
      <c r="D27" s="67"/>
      <c r="E27" s="222">
        <v>31392.2</v>
      </c>
      <c r="F27" s="67">
        <v>1266</v>
      </c>
      <c r="G27" s="67">
        <v>0</v>
      </c>
      <c r="H27" s="223">
        <v>31097.5</v>
      </c>
      <c r="I27" s="67"/>
      <c r="J27" s="224">
        <v>294.7</v>
      </c>
      <c r="K27" s="67"/>
      <c r="L27" s="61"/>
      <c r="M27" s="61"/>
    </row>
    <row r="28" spans="1:13" ht="15.75">
      <c r="A28" s="93" t="s">
        <v>44</v>
      </c>
      <c r="B28" s="88">
        <v>2308</v>
      </c>
      <c r="C28" s="67">
        <v>1</v>
      </c>
      <c r="D28" s="67"/>
      <c r="E28" s="225">
        <v>1338.7</v>
      </c>
      <c r="F28" s="67"/>
      <c r="G28" s="67">
        <v>0</v>
      </c>
      <c r="H28" s="226">
        <v>1338.7</v>
      </c>
      <c r="I28" s="67"/>
      <c r="J28" s="67"/>
      <c r="K28" s="67"/>
      <c r="L28" s="61"/>
      <c r="M28" s="61"/>
    </row>
    <row r="29" spans="1:13" ht="15.75">
      <c r="A29" s="45" t="s">
        <v>343</v>
      </c>
      <c r="B29" s="83">
        <v>2309</v>
      </c>
      <c r="C29" s="227">
        <v>19.7</v>
      </c>
      <c r="D29" s="67"/>
      <c r="E29" s="228">
        <v>12074.8</v>
      </c>
      <c r="F29" s="67">
        <v>375</v>
      </c>
      <c r="G29" s="67">
        <v>0</v>
      </c>
      <c r="H29" s="229">
        <v>12074.8</v>
      </c>
      <c r="I29" s="67"/>
      <c r="J29" s="67"/>
      <c r="K29" s="67"/>
      <c r="L29" s="61"/>
      <c r="M29" s="61"/>
    </row>
    <row r="30" spans="1:13" ht="15.75">
      <c r="A30" s="93" t="s">
        <v>173</v>
      </c>
      <c r="B30" s="88">
        <v>2310</v>
      </c>
      <c r="C30" s="230">
        <v>21.3</v>
      </c>
      <c r="D30" s="231">
        <v>1.3</v>
      </c>
      <c r="E30" s="232">
        <v>13285.2</v>
      </c>
      <c r="F30" s="233">
        <v>1398.1</v>
      </c>
      <c r="G30" s="67">
        <v>680</v>
      </c>
      <c r="H30" s="234">
        <v>13285.2</v>
      </c>
      <c r="I30" s="67"/>
      <c r="J30" s="67"/>
      <c r="K30" s="67">
        <v>680</v>
      </c>
      <c r="L30" s="61"/>
      <c r="M30" s="61"/>
    </row>
    <row r="32" ht="12.75">
      <c r="A32" t="s">
        <v>344</v>
      </c>
    </row>
    <row r="33" ht="12.75">
      <c r="A33" t="s">
        <v>345</v>
      </c>
    </row>
    <row r="34" ht="12.75">
      <c r="A34" t="s">
        <v>346</v>
      </c>
    </row>
  </sheetData>
  <sheetProtection/>
  <mergeCells count="10">
    <mergeCell ref="H18:J18"/>
    <mergeCell ref="K18:M18"/>
    <mergeCell ref="A16:M16"/>
    <mergeCell ref="E17:G17"/>
    <mergeCell ref="E18:F18"/>
    <mergeCell ref="G18:G19"/>
    <mergeCell ref="A17:A19"/>
    <mergeCell ref="B17:B19"/>
    <mergeCell ref="C17:D18"/>
    <mergeCell ref="H17:M17"/>
  </mergeCells>
  <printOptions/>
  <pageMargins left="0.35433070866141736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17"/>
  <sheetViews>
    <sheetView showGridLines="0" zoomScalePageLayoutView="0" workbookViewId="0" topLeftCell="A2">
      <selection activeCell="O7" sqref="O7"/>
    </sheetView>
  </sheetViews>
  <sheetFormatPr defaultColWidth="8.75390625" defaultRowHeight="12.75"/>
  <cols>
    <col min="1" max="1" width="81.25390625" style="0" customWidth="1"/>
    <col min="2" max="13" width="0" style="0" hidden="1" customWidth="1"/>
    <col min="14" max="14" width="8.125" style="0" customWidth="1"/>
    <col min="15" max="15" width="39.875" style="0" customWidth="1"/>
  </cols>
  <sheetData>
    <row r="1" ht="12.75" hidden="1"/>
    <row r="3" spans="1:15" s="64" customFormat="1" ht="103.5" customHeight="1">
      <c r="A3" s="149" t="s">
        <v>352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30" customHeight="1">
      <c r="A4" s="39" t="s">
        <v>19</v>
      </c>
      <c r="B4" s="65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 t="s">
        <v>17</v>
      </c>
      <c r="O4" s="32" t="s">
        <v>73</v>
      </c>
    </row>
    <row r="5" spans="1:15" ht="12.75">
      <c r="A5" s="34">
        <v>1</v>
      </c>
      <c r="B5" s="65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>
        <v>2</v>
      </c>
      <c r="O5" s="34">
        <v>3</v>
      </c>
    </row>
    <row r="6" spans="1:15" ht="15.75">
      <c r="A6" s="73" t="s">
        <v>353</v>
      </c>
      <c r="B6" s="6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89">
        <v>2401</v>
      </c>
      <c r="O6" s="235">
        <f>O8+O17</f>
        <v>1420.4</v>
      </c>
    </row>
    <row r="7" spans="1:15" ht="15.75">
      <c r="A7" s="54" t="s">
        <v>356</v>
      </c>
      <c r="B7" s="6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89">
        <v>2402</v>
      </c>
      <c r="O7" s="75">
        <v>0</v>
      </c>
    </row>
    <row r="8" spans="1:15" ht="15.75">
      <c r="A8" s="52" t="s">
        <v>357</v>
      </c>
      <c r="B8" s="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89">
        <v>2403</v>
      </c>
      <c r="O8" s="236">
        <v>1420.4</v>
      </c>
    </row>
    <row r="9" spans="1:15" ht="38.25">
      <c r="A9" s="45" t="s">
        <v>358</v>
      </c>
      <c r="B9" s="6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89">
        <v>2404</v>
      </c>
      <c r="O9" s="76">
        <v>1299</v>
      </c>
    </row>
    <row r="10" spans="1:15" ht="15.75">
      <c r="A10" s="93" t="s">
        <v>359</v>
      </c>
      <c r="B10" s="65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9">
        <v>2405</v>
      </c>
      <c r="O10" s="237">
        <v>136.4</v>
      </c>
    </row>
    <row r="11" spans="1:15" ht="15.75">
      <c r="A11" s="93" t="s">
        <v>360</v>
      </c>
      <c r="B11" s="6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9">
        <v>2406</v>
      </c>
      <c r="O11" s="74">
        <v>0</v>
      </c>
    </row>
    <row r="12" spans="1:15" ht="25.5">
      <c r="A12" s="45" t="s">
        <v>361</v>
      </c>
      <c r="B12" s="6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89">
        <v>2407</v>
      </c>
      <c r="O12" s="74">
        <v>0</v>
      </c>
    </row>
    <row r="13" spans="1:15" ht="15.75">
      <c r="A13" s="93" t="s">
        <v>362</v>
      </c>
      <c r="B13" s="6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89">
        <v>2408</v>
      </c>
      <c r="O13" s="74">
        <v>0</v>
      </c>
    </row>
    <row r="14" spans="1:15" ht="15.75">
      <c r="A14" s="93" t="s">
        <v>363</v>
      </c>
      <c r="N14" s="89">
        <v>2409</v>
      </c>
      <c r="O14" s="74">
        <v>12</v>
      </c>
    </row>
    <row r="15" spans="1:15" ht="15.75">
      <c r="A15" s="93" t="s">
        <v>364</v>
      </c>
      <c r="N15" s="89">
        <v>2410</v>
      </c>
      <c r="O15" s="74">
        <v>0</v>
      </c>
    </row>
    <row r="16" spans="1:15" ht="25.5">
      <c r="A16" s="45" t="s">
        <v>354</v>
      </c>
      <c r="N16" s="89">
        <v>2411</v>
      </c>
      <c r="O16" s="238">
        <v>109.4</v>
      </c>
    </row>
    <row r="17" spans="1:15" ht="15.75">
      <c r="A17" s="93" t="s">
        <v>355</v>
      </c>
      <c r="N17" s="89">
        <v>2412</v>
      </c>
      <c r="O17" s="74">
        <v>0</v>
      </c>
    </row>
  </sheetData>
  <sheetProtection/>
  <mergeCells count="1">
    <mergeCell ref="A3:O3"/>
  </mergeCells>
  <printOptions/>
  <pageMargins left="0.7875" right="0.7875" top="0.7875" bottom="0.7875" header="0.511805555555555" footer="0.51180555555555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4:O19"/>
  <sheetViews>
    <sheetView showGridLines="0" zoomScalePageLayoutView="0" workbookViewId="0" topLeftCell="A4">
      <selection activeCell="N18" sqref="N18:O19"/>
    </sheetView>
  </sheetViews>
  <sheetFormatPr defaultColWidth="8.75390625" defaultRowHeight="12.75"/>
  <cols>
    <col min="1" max="1" width="81.625" style="0" customWidth="1"/>
    <col min="2" max="13" width="0" style="0" hidden="1" customWidth="1"/>
    <col min="14" max="14" width="7.375" style="0" customWidth="1"/>
    <col min="15" max="15" width="39.875" style="0" customWidth="1"/>
  </cols>
  <sheetData>
    <row r="1" ht="12.75" hidden="1"/>
    <row r="2" ht="12.75" hidden="1"/>
    <row r="3" ht="12.75" hidden="1"/>
    <row r="4" spans="1:15" s="64" customFormat="1" ht="43.5" customHeight="1">
      <c r="A4" s="149" t="s">
        <v>365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41.25" customHeight="1">
      <c r="A5" s="154" t="s">
        <v>366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30" customHeight="1">
      <c r="A6" s="39" t="s">
        <v>19</v>
      </c>
      <c r="B6" s="65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 t="s">
        <v>17</v>
      </c>
      <c r="O6" s="32" t="s">
        <v>73</v>
      </c>
    </row>
    <row r="7" spans="1:15" ht="12.75">
      <c r="A7" s="34">
        <v>1</v>
      </c>
      <c r="B7" s="65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>
        <v>2</v>
      </c>
      <c r="O7" s="34">
        <v>3</v>
      </c>
    </row>
    <row r="8" spans="1:15" ht="14.25" customHeight="1">
      <c r="A8" s="54" t="s">
        <v>367</v>
      </c>
      <c r="B8" s="65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89">
        <v>2501</v>
      </c>
      <c r="O8" s="239">
        <f>O9+O10+O11</f>
        <v>1420.4</v>
      </c>
    </row>
    <row r="9" spans="1:15" ht="15.75">
      <c r="A9" s="54" t="s">
        <v>368</v>
      </c>
      <c r="B9" s="65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89">
        <v>2502</v>
      </c>
      <c r="O9" s="75">
        <v>0</v>
      </c>
    </row>
    <row r="10" spans="1:15" ht="13.5" customHeight="1">
      <c r="A10" s="54" t="s">
        <v>74</v>
      </c>
      <c r="B10" s="65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89">
        <v>2503</v>
      </c>
      <c r="O10" s="240">
        <v>1420.4</v>
      </c>
    </row>
    <row r="11" spans="1:15" ht="15.75">
      <c r="A11" s="54" t="s">
        <v>75</v>
      </c>
      <c r="B11" s="6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89">
        <v>2504</v>
      </c>
      <c r="O11" s="75">
        <v>0</v>
      </c>
    </row>
    <row r="12" spans="1:15" ht="15.75" customHeight="1">
      <c r="A12" s="52" t="s">
        <v>369</v>
      </c>
      <c r="B12" s="65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89">
        <v>2505</v>
      </c>
      <c r="O12" s="76">
        <v>0</v>
      </c>
    </row>
    <row r="13" spans="1:15" ht="13.5" customHeight="1">
      <c r="A13" s="52" t="s">
        <v>370</v>
      </c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9">
        <v>2506</v>
      </c>
      <c r="O13" s="76">
        <v>0</v>
      </c>
    </row>
    <row r="14" spans="1:15" ht="13.5" customHeight="1">
      <c r="A14" s="97"/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O14" s="80"/>
    </row>
    <row r="16" spans="1:15" ht="117.75" customHeight="1">
      <c r="A16" s="81" t="s">
        <v>371</v>
      </c>
      <c r="N16" s="156" t="s">
        <v>110</v>
      </c>
      <c r="O16" s="156"/>
    </row>
    <row r="18" spans="1:15" ht="12.75" customHeight="1">
      <c r="A18" s="157" t="s">
        <v>111</v>
      </c>
      <c r="N18" s="157" t="s">
        <v>112</v>
      </c>
      <c r="O18" s="157"/>
    </row>
    <row r="19" spans="1:15" ht="12.75">
      <c r="A19" s="158"/>
      <c r="N19" s="158"/>
      <c r="O19" s="158"/>
    </row>
  </sheetData>
  <sheetProtection/>
  <mergeCells count="5">
    <mergeCell ref="A4:O4"/>
    <mergeCell ref="A5:O5"/>
    <mergeCell ref="N16:O16"/>
    <mergeCell ref="A18:A19"/>
    <mergeCell ref="N18:O19"/>
  </mergeCells>
  <printOptions/>
  <pageMargins left="0.7875" right="0.7875" top="0.7875" bottom="0.78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7:C27"/>
  <sheetViews>
    <sheetView showGridLines="0" zoomScalePageLayoutView="0" workbookViewId="0" topLeftCell="A17">
      <selection activeCell="A17" sqref="A17:C17"/>
    </sheetView>
  </sheetViews>
  <sheetFormatPr defaultColWidth="9.00390625" defaultRowHeight="12.75"/>
  <cols>
    <col min="1" max="1" width="73.25390625" style="0" customWidth="1"/>
    <col min="2" max="2" width="6.875" style="0" customWidth="1"/>
    <col min="3" max="3" width="13.75390625" style="0" bestFit="1" customWidth="1"/>
    <col min="4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3" ht="14.25">
      <c r="A17" s="138" t="s">
        <v>373</v>
      </c>
      <c r="B17" s="138"/>
      <c r="C17" s="138"/>
    </row>
    <row r="18" spans="1:3" ht="12.75" customHeight="1">
      <c r="A18" s="137" t="s">
        <v>83</v>
      </c>
      <c r="B18" s="137" t="s">
        <v>17</v>
      </c>
      <c r="C18" s="137" t="s">
        <v>129</v>
      </c>
    </row>
    <row r="19" spans="1:3" ht="54.75" customHeight="1">
      <c r="A19" s="137"/>
      <c r="B19" s="137"/>
      <c r="C19" s="137"/>
    </row>
    <row r="20" spans="1:3" ht="12.75" customHeight="1">
      <c r="A20" s="137"/>
      <c r="B20" s="137"/>
      <c r="C20" s="137"/>
    </row>
    <row r="21" spans="1:3" ht="12.75">
      <c r="A21" s="137"/>
      <c r="B21" s="137"/>
      <c r="C21" s="137"/>
    </row>
    <row r="22" spans="1:3" ht="12.75">
      <c r="A22" s="34">
        <v>1</v>
      </c>
      <c r="B22" s="41">
        <v>2</v>
      </c>
      <c r="C22" s="42">
        <v>3</v>
      </c>
    </row>
    <row r="23" spans="1:3" ht="15.75">
      <c r="A23" s="36" t="s">
        <v>119</v>
      </c>
      <c r="B23" s="43">
        <v>201</v>
      </c>
      <c r="C23" s="44">
        <v>4</v>
      </c>
    </row>
    <row r="24" spans="1:3" ht="15.75">
      <c r="A24" s="45" t="s">
        <v>120</v>
      </c>
      <c r="B24" s="43">
        <v>202</v>
      </c>
      <c r="C24" s="44"/>
    </row>
    <row r="25" spans="1:3" ht="15.75">
      <c r="A25" s="36" t="s">
        <v>121</v>
      </c>
      <c r="B25" s="43">
        <v>203</v>
      </c>
      <c r="C25" s="44">
        <v>299</v>
      </c>
    </row>
    <row r="26" spans="1:3" ht="15.75">
      <c r="A26" s="45" t="s">
        <v>122</v>
      </c>
      <c r="B26" s="43">
        <v>204</v>
      </c>
      <c r="C26" s="44"/>
    </row>
    <row r="27" spans="1:3" ht="15.75">
      <c r="A27" s="45" t="s">
        <v>123</v>
      </c>
      <c r="B27" s="43">
        <v>205</v>
      </c>
      <c r="C27" s="44"/>
    </row>
  </sheetData>
  <sheetProtection/>
  <mergeCells count="4">
    <mergeCell ref="B18:B21"/>
    <mergeCell ref="A18:A21"/>
    <mergeCell ref="A17:C17"/>
    <mergeCell ref="C18:C21"/>
  </mergeCells>
  <printOptions/>
  <pageMargins left="0.7875" right="0.39375" top="0.39375" bottom="0.39375" header="0.511805555555555" footer="0.51180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PageLayoutView="0" workbookViewId="0" topLeftCell="A1">
      <selection activeCell="A38" sqref="A38"/>
    </sheetView>
  </sheetViews>
  <sheetFormatPr defaultColWidth="8.75390625" defaultRowHeight="12.75"/>
  <cols>
    <col min="1" max="1" width="61.25390625" style="0" customWidth="1"/>
    <col min="2" max="2" width="8.125" style="0" customWidth="1"/>
    <col min="3" max="3" width="5.25390625" style="0" bestFit="1" customWidth="1"/>
    <col min="4" max="4" width="19.625" style="0" customWidth="1"/>
    <col min="5" max="5" width="24.75390625" style="0" customWidth="1"/>
    <col min="6" max="6" width="17.75390625" style="0" customWidth="1"/>
  </cols>
  <sheetData>
    <row r="1" spans="1:6" s="64" customFormat="1" ht="35.25" customHeight="1">
      <c r="A1" s="139" t="s">
        <v>130</v>
      </c>
      <c r="B1" s="139"/>
      <c r="C1" s="139"/>
      <c r="D1" s="139"/>
      <c r="E1" s="139"/>
      <c r="F1" s="139"/>
    </row>
    <row r="2" spans="1:6" ht="42" customHeight="1">
      <c r="A2" s="140" t="s">
        <v>19</v>
      </c>
      <c r="B2" s="140" t="s">
        <v>17</v>
      </c>
      <c r="C2" s="127" t="s">
        <v>90</v>
      </c>
      <c r="D2" s="142"/>
      <c r="E2" s="140" t="s">
        <v>89</v>
      </c>
      <c r="F2" s="140" t="s">
        <v>131</v>
      </c>
    </row>
    <row r="3" spans="1:6" ht="77.25" customHeight="1">
      <c r="A3" s="141"/>
      <c r="B3" s="141"/>
      <c r="C3" s="39" t="s">
        <v>18</v>
      </c>
      <c r="D3" s="39" t="s">
        <v>88</v>
      </c>
      <c r="E3" s="141"/>
      <c r="F3" s="141"/>
    </row>
    <row r="4" spans="1:6" ht="12.75">
      <c r="A4" s="34">
        <v>1</v>
      </c>
      <c r="B4" s="41">
        <v>2</v>
      </c>
      <c r="C4" s="34">
        <v>3</v>
      </c>
      <c r="D4" s="34">
        <v>4</v>
      </c>
      <c r="E4" s="34">
        <v>5</v>
      </c>
      <c r="F4" s="34">
        <v>6</v>
      </c>
    </row>
    <row r="5" spans="1:6" ht="27.75" customHeight="1">
      <c r="A5" s="52" t="s">
        <v>374</v>
      </c>
      <c r="B5" s="89">
        <v>301</v>
      </c>
      <c r="C5" s="55">
        <f>C6+C7</f>
        <v>8</v>
      </c>
      <c r="D5" s="55">
        <f>D6+D7</f>
        <v>0</v>
      </c>
      <c r="E5" s="55">
        <f>E6+E7</f>
        <v>0</v>
      </c>
      <c r="F5" s="55">
        <f>F6+F7</f>
        <v>0</v>
      </c>
    </row>
    <row r="6" spans="1:6" ht="15.75">
      <c r="A6" s="54" t="s">
        <v>91</v>
      </c>
      <c r="B6" s="89">
        <v>302</v>
      </c>
      <c r="C6" s="44">
        <v>2</v>
      </c>
      <c r="D6" s="44">
        <v>0</v>
      </c>
      <c r="E6" s="44">
        <v>0</v>
      </c>
      <c r="F6" s="44">
        <v>0</v>
      </c>
    </row>
    <row r="7" spans="1:6" ht="15.75">
      <c r="A7" s="54" t="s">
        <v>87</v>
      </c>
      <c r="B7" s="89">
        <v>303</v>
      </c>
      <c r="C7" s="44">
        <v>6</v>
      </c>
      <c r="D7" s="44">
        <v>0</v>
      </c>
      <c r="E7" s="44">
        <v>0</v>
      </c>
      <c r="F7" s="44">
        <v>0</v>
      </c>
    </row>
  </sheetData>
  <sheetProtection/>
  <mergeCells count="6">
    <mergeCell ref="A1:F1"/>
    <mergeCell ref="F2:F3"/>
    <mergeCell ref="E2:E3"/>
    <mergeCell ref="C2:D2"/>
    <mergeCell ref="A2:A3"/>
    <mergeCell ref="B2:B3"/>
  </mergeCells>
  <printOptions/>
  <pageMargins left="0.7875" right="0.7875" top="0.7875" bottom="0.78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showGridLines="0" zoomScale="90" zoomScaleNormal="90" zoomScalePageLayoutView="0" workbookViewId="0" topLeftCell="A2">
      <selection activeCell="C6" sqref="C6:H6"/>
    </sheetView>
  </sheetViews>
  <sheetFormatPr defaultColWidth="8.75390625" defaultRowHeight="12.75"/>
  <cols>
    <col min="1" max="1" width="46.375" style="0" customWidth="1"/>
    <col min="2" max="2" width="7.25390625" style="0" customWidth="1"/>
    <col min="3" max="3" width="9.875" style="0" customWidth="1"/>
    <col min="4" max="4" width="16.375" style="0" customWidth="1"/>
    <col min="5" max="5" width="15.00390625" style="0" customWidth="1"/>
    <col min="6" max="7" width="12.625" style="0" customWidth="1"/>
    <col min="8" max="8" width="16.875" style="0" customWidth="1"/>
  </cols>
  <sheetData>
    <row r="1" ht="12.75" hidden="1"/>
    <row r="2" spans="1:8" ht="16.5">
      <c r="A2" s="146" t="s">
        <v>375</v>
      </c>
      <c r="B2" s="146"/>
      <c r="C2" s="146"/>
      <c r="D2" s="146"/>
      <c r="E2" s="146"/>
      <c r="F2" s="146"/>
      <c r="G2" s="146"/>
      <c r="H2" s="146"/>
    </row>
    <row r="3" spans="1:8" s="48" customFormat="1" ht="12.75">
      <c r="A3" s="47"/>
      <c r="B3" s="142" t="s">
        <v>16</v>
      </c>
      <c r="C3" s="143" t="s">
        <v>18</v>
      </c>
      <c r="D3" s="137" t="s">
        <v>143</v>
      </c>
      <c r="E3" s="137"/>
      <c r="F3" s="137"/>
      <c r="G3" s="137"/>
      <c r="H3" s="137"/>
    </row>
    <row r="4" spans="1:8" ht="12.75">
      <c r="A4" s="49"/>
      <c r="B4" s="142"/>
      <c r="C4" s="144"/>
      <c r="D4" s="137"/>
      <c r="E4" s="137"/>
      <c r="F4" s="137"/>
      <c r="G4" s="137"/>
      <c r="H4" s="137"/>
    </row>
    <row r="5" spans="1:8" ht="25.5">
      <c r="A5" s="50" t="s">
        <v>19</v>
      </c>
      <c r="B5" s="142"/>
      <c r="C5" s="145"/>
      <c r="D5" s="39" t="s">
        <v>144</v>
      </c>
      <c r="E5" s="39" t="s">
        <v>145</v>
      </c>
      <c r="F5" s="39" t="s">
        <v>146</v>
      </c>
      <c r="G5" s="39" t="s">
        <v>147</v>
      </c>
      <c r="H5" s="39" t="s">
        <v>148</v>
      </c>
    </row>
    <row r="6" spans="1:8" s="51" customFormat="1" ht="12.75">
      <c r="A6" s="34">
        <v>1</v>
      </c>
      <c r="B6" s="41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25.5">
      <c r="A7" s="52" t="s">
        <v>132</v>
      </c>
      <c r="B7" s="89">
        <v>401</v>
      </c>
      <c r="C7" s="53">
        <f aca="true" t="shared" si="0" ref="C7:H7">C8+C19+C20+C24+C25+C26+C27</f>
        <v>14</v>
      </c>
      <c r="D7" s="53">
        <f t="shared" si="0"/>
        <v>0</v>
      </c>
      <c r="E7" s="53">
        <f t="shared" si="0"/>
        <v>4</v>
      </c>
      <c r="F7" s="53">
        <f t="shared" si="0"/>
        <v>4</v>
      </c>
      <c r="G7" s="53">
        <f t="shared" si="0"/>
        <v>6</v>
      </c>
      <c r="H7" s="53">
        <f t="shared" si="0"/>
        <v>0</v>
      </c>
    </row>
    <row r="8" spans="1:8" ht="25.5">
      <c r="A8" s="54" t="s">
        <v>137</v>
      </c>
      <c r="B8" s="89">
        <v>402</v>
      </c>
      <c r="C8" s="55">
        <v>3</v>
      </c>
      <c r="D8" s="55"/>
      <c r="E8" s="55"/>
      <c r="F8" s="55"/>
      <c r="G8" s="55">
        <v>3</v>
      </c>
      <c r="H8" s="55"/>
    </row>
    <row r="9" spans="1:8" ht="25.5">
      <c r="A9" s="57" t="s">
        <v>139</v>
      </c>
      <c r="B9" s="89">
        <v>403</v>
      </c>
      <c r="C9" s="44"/>
      <c r="D9" s="44"/>
      <c r="E9" s="44"/>
      <c r="F9" s="44"/>
      <c r="G9" s="44"/>
      <c r="H9" s="44"/>
    </row>
    <row r="10" spans="1:8" ht="15.75">
      <c r="A10" s="57" t="s">
        <v>20</v>
      </c>
      <c r="B10" s="89">
        <v>404</v>
      </c>
      <c r="C10" s="44">
        <v>3</v>
      </c>
      <c r="D10" s="44"/>
      <c r="E10" s="44"/>
      <c r="F10" s="44"/>
      <c r="G10" s="44">
        <v>3</v>
      </c>
      <c r="H10" s="44"/>
    </row>
    <row r="11" spans="1:8" ht="27.75" customHeight="1">
      <c r="A11" s="57" t="s">
        <v>140</v>
      </c>
      <c r="B11" s="89">
        <v>405</v>
      </c>
      <c r="C11" s="44">
        <v>3</v>
      </c>
      <c r="D11" s="44"/>
      <c r="E11" s="44"/>
      <c r="F11" s="44"/>
      <c r="G11" s="44">
        <v>3</v>
      </c>
      <c r="H11" s="44"/>
    </row>
    <row r="12" spans="1:8" ht="15.75">
      <c r="A12" s="57" t="s">
        <v>21</v>
      </c>
      <c r="B12" s="89">
        <v>406</v>
      </c>
      <c r="C12" s="44"/>
      <c r="D12" s="44"/>
      <c r="E12" s="44"/>
      <c r="F12" s="44"/>
      <c r="G12" s="44"/>
      <c r="H12" s="44"/>
    </row>
    <row r="13" spans="1:8" ht="15.75" customHeight="1">
      <c r="A13" s="57" t="s">
        <v>22</v>
      </c>
      <c r="B13" s="89">
        <v>407</v>
      </c>
      <c r="C13" s="44"/>
      <c r="D13" s="44"/>
      <c r="E13" s="44"/>
      <c r="F13" s="44"/>
      <c r="G13" s="44"/>
      <c r="H13" s="44"/>
    </row>
    <row r="14" spans="1:8" ht="14.25" customHeight="1">
      <c r="A14" s="57" t="s">
        <v>23</v>
      </c>
      <c r="B14" s="89">
        <v>408</v>
      </c>
      <c r="C14" s="44"/>
      <c r="D14" s="44"/>
      <c r="E14" s="44"/>
      <c r="F14" s="44"/>
      <c r="G14" s="44"/>
      <c r="H14" s="44"/>
    </row>
    <row r="15" spans="1:8" ht="15.75">
      <c r="A15" s="54" t="s">
        <v>134</v>
      </c>
      <c r="B15" s="89">
        <v>409</v>
      </c>
      <c r="C15" s="44"/>
      <c r="D15" s="44"/>
      <c r="E15" s="44"/>
      <c r="F15" s="44"/>
      <c r="G15" s="44"/>
      <c r="H15" s="44"/>
    </row>
    <row r="16" spans="1:8" ht="15.75">
      <c r="A16" s="54" t="s">
        <v>24</v>
      </c>
      <c r="B16" s="89">
        <v>410</v>
      </c>
      <c r="C16" s="44"/>
      <c r="D16" s="44"/>
      <c r="E16" s="44"/>
      <c r="F16" s="44"/>
      <c r="G16" s="44"/>
      <c r="H16" s="44"/>
    </row>
    <row r="17" spans="1:8" ht="15.75">
      <c r="A17" s="54" t="s">
        <v>25</v>
      </c>
      <c r="B17" s="89">
        <v>411</v>
      </c>
      <c r="C17" s="44"/>
      <c r="D17" s="44"/>
      <c r="E17" s="44"/>
      <c r="F17" s="44"/>
      <c r="G17" s="44"/>
      <c r="H17" s="44"/>
    </row>
    <row r="18" spans="1:8" ht="15.75">
      <c r="A18" s="54" t="s">
        <v>26</v>
      </c>
      <c r="B18" s="89">
        <v>412</v>
      </c>
      <c r="C18" s="44"/>
      <c r="D18" s="44"/>
      <c r="E18" s="44"/>
      <c r="F18" s="44"/>
      <c r="G18" s="44"/>
      <c r="H18" s="44"/>
    </row>
    <row r="19" spans="1:8" ht="15.75">
      <c r="A19" s="54" t="s">
        <v>27</v>
      </c>
      <c r="B19" s="89">
        <v>413</v>
      </c>
      <c r="C19" s="56">
        <v>10</v>
      </c>
      <c r="D19" s="56"/>
      <c r="E19" s="56">
        <v>3</v>
      </c>
      <c r="F19" s="56">
        <v>4</v>
      </c>
      <c r="G19" s="56">
        <v>3</v>
      </c>
      <c r="H19" s="56"/>
    </row>
    <row r="20" spans="1:8" ht="15.75">
      <c r="A20" s="54" t="s">
        <v>28</v>
      </c>
      <c r="B20" s="89">
        <v>414</v>
      </c>
      <c r="C20" s="60"/>
      <c r="D20" s="60"/>
      <c r="E20" s="60"/>
      <c r="F20" s="60"/>
      <c r="G20" s="60"/>
      <c r="H20" s="60"/>
    </row>
    <row r="21" spans="1:8" ht="25.5">
      <c r="A21" s="54" t="s">
        <v>141</v>
      </c>
      <c r="B21" s="89">
        <v>415</v>
      </c>
      <c r="C21" s="59"/>
      <c r="D21" s="59"/>
      <c r="E21" s="59"/>
      <c r="F21" s="59"/>
      <c r="G21" s="59"/>
      <c r="H21" s="59"/>
    </row>
    <row r="22" spans="1:8" ht="15.75">
      <c r="A22" s="54" t="s">
        <v>29</v>
      </c>
      <c r="B22" s="89">
        <v>416</v>
      </c>
      <c r="C22" s="60"/>
      <c r="D22" s="60"/>
      <c r="E22" s="60"/>
      <c r="F22" s="60"/>
      <c r="G22" s="60"/>
      <c r="H22" s="60"/>
    </row>
    <row r="23" spans="1:8" ht="15.75">
      <c r="A23" s="54" t="s">
        <v>135</v>
      </c>
      <c r="B23" s="89">
        <v>417</v>
      </c>
      <c r="C23" s="60"/>
      <c r="D23" s="60"/>
      <c r="E23" s="60"/>
      <c r="F23" s="60"/>
      <c r="G23" s="60"/>
      <c r="H23" s="60"/>
    </row>
    <row r="24" spans="1:8" ht="15.75">
      <c r="A24" s="36" t="s">
        <v>30</v>
      </c>
      <c r="B24" s="89">
        <v>418</v>
      </c>
      <c r="C24" s="55"/>
      <c r="D24" s="55"/>
      <c r="E24" s="55"/>
      <c r="F24" s="55"/>
      <c r="G24" s="55"/>
      <c r="H24" s="55"/>
    </row>
    <row r="25" spans="1:8" ht="15.75">
      <c r="A25" s="54" t="s">
        <v>31</v>
      </c>
      <c r="B25" s="89">
        <v>419</v>
      </c>
      <c r="C25" s="44">
        <v>1</v>
      </c>
      <c r="D25" s="44"/>
      <c r="E25" s="44">
        <v>1</v>
      </c>
      <c r="F25" s="44"/>
      <c r="G25" s="44"/>
      <c r="H25" s="44"/>
    </row>
    <row r="26" spans="1:8" ht="15.75">
      <c r="A26" s="54" t="s">
        <v>33</v>
      </c>
      <c r="B26" s="89">
        <v>420</v>
      </c>
      <c r="C26" s="44"/>
      <c r="D26" s="44"/>
      <c r="E26" s="44"/>
      <c r="F26" s="44"/>
      <c r="G26" s="44"/>
      <c r="H26" s="44"/>
    </row>
    <row r="27" spans="1:8" ht="15.75">
      <c r="A27" s="54" t="s">
        <v>34</v>
      </c>
      <c r="B27" s="89">
        <v>421</v>
      </c>
      <c r="C27" s="55"/>
      <c r="D27" s="55"/>
      <c r="E27" s="55"/>
      <c r="F27" s="55"/>
      <c r="G27" s="55"/>
      <c r="H27" s="55"/>
    </row>
    <row r="28" spans="1:8" ht="15.75">
      <c r="A28" s="54" t="s">
        <v>142</v>
      </c>
      <c r="B28" s="89">
        <v>422</v>
      </c>
      <c r="C28" s="44"/>
      <c r="D28" s="44"/>
      <c r="E28" s="44"/>
      <c r="F28" s="44"/>
      <c r="G28" s="44"/>
      <c r="H28" s="44"/>
    </row>
    <row r="29" spans="1:8" ht="15.75">
      <c r="A29" s="54" t="s">
        <v>35</v>
      </c>
      <c r="B29" s="89">
        <v>423</v>
      </c>
      <c r="C29" s="44"/>
      <c r="D29" s="44"/>
      <c r="E29" s="44"/>
      <c r="F29" s="44"/>
      <c r="G29" s="44"/>
      <c r="H29" s="44"/>
    </row>
  </sheetData>
  <sheetProtection/>
  <mergeCells count="4">
    <mergeCell ref="D3:H4"/>
    <mergeCell ref="B3:B5"/>
    <mergeCell ref="C3:C5"/>
    <mergeCell ref="A2:H2"/>
  </mergeCells>
  <printOptions/>
  <pageMargins left="0.7875" right="0.39375" top="0.590277777777778" bottom="0.39375" header="0.511805555555555" footer="0.51180555555555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showGridLines="0" zoomScale="90" zoomScaleNormal="90" zoomScalePageLayoutView="0" workbookViewId="0" topLeftCell="A2">
      <selection activeCell="C6" sqref="C6:H6"/>
    </sheetView>
  </sheetViews>
  <sheetFormatPr defaultColWidth="9.00390625" defaultRowHeight="12.75"/>
  <cols>
    <col min="1" max="1" width="51.375" style="0" customWidth="1"/>
    <col min="4" max="4" width="16.375" style="0" customWidth="1"/>
    <col min="5" max="5" width="15.00390625" style="0" customWidth="1"/>
    <col min="6" max="7" width="12.625" style="0" customWidth="1"/>
    <col min="8" max="8" width="16.875" style="0" customWidth="1"/>
  </cols>
  <sheetData>
    <row r="1" ht="12.75" hidden="1"/>
    <row r="2" spans="1:8" ht="16.5">
      <c r="A2" s="146" t="s">
        <v>376</v>
      </c>
      <c r="B2" s="146"/>
      <c r="C2" s="146"/>
      <c r="D2" s="146"/>
      <c r="E2" s="146"/>
      <c r="F2" s="146"/>
      <c r="G2" s="146"/>
      <c r="H2" s="146"/>
    </row>
    <row r="3" spans="1:8" s="48" customFormat="1" ht="12.75">
      <c r="A3" s="47"/>
      <c r="B3" s="142" t="s">
        <v>16</v>
      </c>
      <c r="C3" s="143" t="s">
        <v>18</v>
      </c>
      <c r="D3" s="137" t="s">
        <v>143</v>
      </c>
      <c r="E3" s="137"/>
      <c r="F3" s="137"/>
      <c r="G3" s="137"/>
      <c r="H3" s="137"/>
    </row>
    <row r="4" spans="1:8" ht="12.75">
      <c r="A4" s="49"/>
      <c r="B4" s="142"/>
      <c r="C4" s="144"/>
      <c r="D4" s="137"/>
      <c r="E4" s="137"/>
      <c r="F4" s="137"/>
      <c r="G4" s="137"/>
      <c r="H4" s="137"/>
    </row>
    <row r="5" spans="1:8" ht="25.5">
      <c r="A5" s="50" t="s">
        <v>19</v>
      </c>
      <c r="B5" s="142"/>
      <c r="C5" s="145"/>
      <c r="D5" s="39" t="s">
        <v>144</v>
      </c>
      <c r="E5" s="39" t="s">
        <v>145</v>
      </c>
      <c r="F5" s="39" t="s">
        <v>146</v>
      </c>
      <c r="G5" s="39" t="s">
        <v>147</v>
      </c>
      <c r="H5" s="39" t="s">
        <v>148</v>
      </c>
    </row>
    <row r="6" spans="1:8" s="51" customFormat="1" ht="12.75">
      <c r="A6" s="34">
        <v>1</v>
      </c>
      <c r="B6" s="41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</row>
    <row r="7" spans="1:8" ht="25.5">
      <c r="A7" s="52" t="s">
        <v>150</v>
      </c>
      <c r="B7" s="89">
        <v>501</v>
      </c>
      <c r="C7" s="53">
        <f aca="true" t="shared" si="0" ref="C7:H7">C8+C19+C20+C24+C25+C26+C27</f>
        <v>303</v>
      </c>
      <c r="D7" s="53">
        <f t="shared" si="0"/>
        <v>0</v>
      </c>
      <c r="E7" s="53">
        <f t="shared" si="0"/>
        <v>88</v>
      </c>
      <c r="F7" s="53">
        <f t="shared" si="0"/>
        <v>107</v>
      </c>
      <c r="G7" s="53">
        <f t="shared" si="0"/>
        <v>108</v>
      </c>
      <c r="H7" s="53">
        <f t="shared" si="0"/>
        <v>0</v>
      </c>
    </row>
    <row r="8" spans="1:8" ht="15.75">
      <c r="A8" s="54" t="s">
        <v>137</v>
      </c>
      <c r="B8" s="89">
        <v>502</v>
      </c>
      <c r="C8" s="55">
        <v>30</v>
      </c>
      <c r="D8" s="55"/>
      <c r="E8" s="55"/>
      <c r="F8" s="55"/>
      <c r="G8" s="55">
        <v>30</v>
      </c>
      <c r="H8" s="55"/>
    </row>
    <row r="9" spans="1:8" ht="25.5">
      <c r="A9" s="57" t="s">
        <v>139</v>
      </c>
      <c r="B9" s="89">
        <v>503</v>
      </c>
      <c r="C9" s="44"/>
      <c r="D9" s="44"/>
      <c r="E9" s="44"/>
      <c r="F9" s="44"/>
      <c r="G9" s="44"/>
      <c r="H9" s="44"/>
    </row>
    <row r="10" spans="1:8" ht="15.75">
      <c r="A10" s="57" t="s">
        <v>20</v>
      </c>
      <c r="B10" s="89">
        <v>504</v>
      </c>
      <c r="C10" s="44">
        <v>30</v>
      </c>
      <c r="D10" s="44"/>
      <c r="E10" s="44"/>
      <c r="F10" s="44"/>
      <c r="G10" s="44">
        <v>30</v>
      </c>
      <c r="H10" s="44"/>
    </row>
    <row r="11" spans="1:8" ht="15.75">
      <c r="A11" s="57" t="s">
        <v>140</v>
      </c>
      <c r="B11" s="89">
        <v>505</v>
      </c>
      <c r="C11" s="44">
        <v>30</v>
      </c>
      <c r="D11" s="44"/>
      <c r="E11" s="44"/>
      <c r="F11" s="44"/>
      <c r="G11" s="44">
        <v>30</v>
      </c>
      <c r="H11" s="44"/>
    </row>
    <row r="12" spans="1:8" ht="15.75">
      <c r="A12" s="57" t="s">
        <v>21</v>
      </c>
      <c r="B12" s="89">
        <v>506</v>
      </c>
      <c r="C12" s="44"/>
      <c r="D12" s="44"/>
      <c r="E12" s="44"/>
      <c r="F12" s="44"/>
      <c r="G12" s="44"/>
      <c r="H12" s="44"/>
    </row>
    <row r="13" spans="1:8" ht="15.75">
      <c r="A13" s="57" t="s">
        <v>22</v>
      </c>
      <c r="B13" s="89">
        <v>507</v>
      </c>
      <c r="C13" s="44"/>
      <c r="D13" s="44"/>
      <c r="E13" s="44"/>
      <c r="F13" s="44"/>
      <c r="G13" s="44"/>
      <c r="H13" s="44"/>
    </row>
    <row r="14" spans="1:8" ht="15.75">
      <c r="A14" s="57" t="s">
        <v>23</v>
      </c>
      <c r="B14" s="89">
        <v>508</v>
      </c>
      <c r="C14" s="44"/>
      <c r="D14" s="44"/>
      <c r="E14" s="44"/>
      <c r="F14" s="44"/>
      <c r="G14" s="44"/>
      <c r="H14" s="44"/>
    </row>
    <row r="15" spans="1:8" ht="15.75">
      <c r="A15" s="54" t="s">
        <v>134</v>
      </c>
      <c r="B15" s="89">
        <v>509</v>
      </c>
      <c r="C15" s="44"/>
      <c r="D15" s="44"/>
      <c r="E15" s="44"/>
      <c r="F15" s="44"/>
      <c r="G15" s="44"/>
      <c r="H15" s="44"/>
    </row>
    <row r="16" spans="1:8" ht="15.75">
      <c r="A16" s="54" t="s">
        <v>24</v>
      </c>
      <c r="B16" s="89">
        <v>510</v>
      </c>
      <c r="C16" s="44"/>
      <c r="D16" s="44"/>
      <c r="E16" s="44"/>
      <c r="F16" s="44"/>
      <c r="G16" s="44"/>
      <c r="H16" s="44"/>
    </row>
    <row r="17" spans="1:8" ht="15.75">
      <c r="A17" s="57" t="s">
        <v>25</v>
      </c>
      <c r="B17" s="89">
        <v>511</v>
      </c>
      <c r="C17" s="44"/>
      <c r="D17" s="44"/>
      <c r="E17" s="44"/>
      <c r="F17" s="44"/>
      <c r="G17" s="44"/>
      <c r="H17" s="44"/>
    </row>
    <row r="18" spans="1:8" ht="15.75">
      <c r="A18" s="57" t="s">
        <v>26</v>
      </c>
      <c r="B18" s="89">
        <v>512</v>
      </c>
      <c r="C18" s="44"/>
      <c r="D18" s="44"/>
      <c r="E18" s="44"/>
      <c r="F18" s="44"/>
      <c r="G18" s="44"/>
      <c r="H18" s="44"/>
    </row>
    <row r="19" spans="1:8" ht="15.75">
      <c r="A19" s="54" t="s">
        <v>27</v>
      </c>
      <c r="B19" s="89">
        <v>513</v>
      </c>
      <c r="C19" s="56">
        <v>269</v>
      </c>
      <c r="D19" s="56"/>
      <c r="E19" s="56">
        <v>84</v>
      </c>
      <c r="F19" s="56">
        <v>107</v>
      </c>
      <c r="G19" s="56">
        <v>78</v>
      </c>
      <c r="H19" s="56"/>
    </row>
    <row r="20" spans="1:8" ht="15.75">
      <c r="A20" s="54" t="s">
        <v>28</v>
      </c>
      <c r="B20" s="89">
        <v>514</v>
      </c>
      <c r="C20" s="60"/>
      <c r="D20" s="60"/>
      <c r="E20" s="60"/>
      <c r="F20" s="60"/>
      <c r="G20" s="60"/>
      <c r="H20" s="60"/>
    </row>
    <row r="21" spans="1:8" ht="15.75">
      <c r="A21" s="54" t="s">
        <v>141</v>
      </c>
      <c r="B21" s="89">
        <v>515</v>
      </c>
      <c r="C21" s="59"/>
      <c r="D21" s="59"/>
      <c r="E21" s="59"/>
      <c r="F21" s="59"/>
      <c r="G21" s="59"/>
      <c r="H21" s="59"/>
    </row>
    <row r="22" spans="1:8" ht="15.75">
      <c r="A22" s="54" t="s">
        <v>29</v>
      </c>
      <c r="B22" s="89">
        <v>516</v>
      </c>
      <c r="C22" s="60"/>
      <c r="D22" s="60"/>
      <c r="E22" s="60"/>
      <c r="F22" s="60"/>
      <c r="G22" s="60"/>
      <c r="H22" s="60"/>
    </row>
    <row r="23" spans="1:8" ht="15.75">
      <c r="A23" s="54" t="s">
        <v>135</v>
      </c>
      <c r="B23" s="89">
        <v>517</v>
      </c>
      <c r="C23" s="60"/>
      <c r="D23" s="60"/>
      <c r="E23" s="60"/>
      <c r="F23" s="60"/>
      <c r="G23" s="60"/>
      <c r="H23" s="60"/>
    </row>
    <row r="24" spans="1:8" ht="15.75">
      <c r="A24" s="36" t="s">
        <v>30</v>
      </c>
      <c r="B24" s="89">
        <v>518</v>
      </c>
      <c r="C24" s="55"/>
      <c r="D24" s="55"/>
      <c r="E24" s="55"/>
      <c r="F24" s="55"/>
      <c r="G24" s="55"/>
      <c r="H24" s="55"/>
    </row>
    <row r="25" spans="1:8" ht="15.75">
      <c r="A25" s="54" t="s">
        <v>31</v>
      </c>
      <c r="B25" s="89">
        <v>519</v>
      </c>
      <c r="C25" s="44">
        <v>4</v>
      </c>
      <c r="D25" s="44"/>
      <c r="E25" s="44">
        <v>4</v>
      </c>
      <c r="F25" s="44"/>
      <c r="G25" s="44"/>
      <c r="H25" s="44"/>
    </row>
    <row r="26" spans="1:8" ht="15.75">
      <c r="A26" s="54" t="s">
        <v>33</v>
      </c>
      <c r="B26" s="89">
        <v>520</v>
      </c>
      <c r="C26" s="44"/>
      <c r="D26" s="44"/>
      <c r="E26" s="44"/>
      <c r="F26" s="44"/>
      <c r="G26" s="44"/>
      <c r="H26" s="44"/>
    </row>
    <row r="27" spans="1:8" ht="15.75">
      <c r="A27" s="54" t="s">
        <v>34</v>
      </c>
      <c r="B27" s="89">
        <v>521</v>
      </c>
      <c r="C27" s="55"/>
      <c r="D27" s="55"/>
      <c r="E27" s="55"/>
      <c r="F27" s="55"/>
      <c r="G27" s="55"/>
      <c r="H27" s="55"/>
    </row>
    <row r="28" spans="1:8" ht="15.75">
      <c r="A28" s="54" t="s">
        <v>142</v>
      </c>
      <c r="B28" s="89">
        <v>522</v>
      </c>
      <c r="C28" s="44"/>
      <c r="D28" s="44"/>
      <c r="E28" s="44"/>
      <c r="F28" s="44"/>
      <c r="G28" s="44"/>
      <c r="H28" s="44"/>
    </row>
    <row r="29" spans="1:8" ht="15.75">
      <c r="A29" s="54" t="s">
        <v>35</v>
      </c>
      <c r="B29" s="89">
        <v>523</v>
      </c>
      <c r="C29" s="44"/>
      <c r="D29" s="44"/>
      <c r="E29" s="44"/>
      <c r="F29" s="44"/>
      <c r="G29" s="44"/>
      <c r="H29" s="44"/>
    </row>
  </sheetData>
  <sheetProtection/>
  <mergeCells count="4">
    <mergeCell ref="A2:H2"/>
    <mergeCell ref="B3:B5"/>
    <mergeCell ref="C3:C5"/>
    <mergeCell ref="D3:H4"/>
  </mergeCells>
  <printOptions/>
  <pageMargins left="0.7875" right="0.39375" top="0.590277777777778" bottom="0.39375" header="0.511805555555555" footer="0.511805555555555"/>
  <pageSetup fitToHeight="1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9"/>
  <sheetViews>
    <sheetView showGridLines="0" zoomScale="90" zoomScaleNormal="90" zoomScalePageLayoutView="0" workbookViewId="0" topLeftCell="A2">
      <selection activeCell="A8" sqref="A8"/>
    </sheetView>
  </sheetViews>
  <sheetFormatPr defaultColWidth="9.00390625" defaultRowHeight="12.75"/>
  <cols>
    <col min="1" max="1" width="61.375" style="0" customWidth="1"/>
    <col min="9" max="9" width="13.375" style="0" customWidth="1"/>
    <col min="11" max="11" width="14.25390625" style="0" customWidth="1"/>
    <col min="12" max="12" width="23.625" style="0" customWidth="1"/>
    <col min="13" max="13" width="11.125" style="0" bestFit="1" customWidth="1"/>
  </cols>
  <sheetData>
    <row r="1" ht="12.75" hidden="1"/>
    <row r="2" spans="1:13" ht="16.5" customHeight="1">
      <c r="A2" s="146" t="s">
        <v>377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48" customFormat="1" ht="12.75">
      <c r="A3" s="47"/>
      <c r="B3" s="142" t="s">
        <v>16</v>
      </c>
      <c r="C3" s="143" t="s">
        <v>18</v>
      </c>
      <c r="D3" s="137" t="s">
        <v>143</v>
      </c>
      <c r="E3" s="137"/>
      <c r="F3" s="137"/>
      <c r="G3" s="137"/>
      <c r="H3" s="137"/>
      <c r="I3" s="137" t="s">
        <v>151</v>
      </c>
      <c r="J3" s="137"/>
      <c r="K3" s="137"/>
      <c r="L3" s="137"/>
      <c r="M3" s="137"/>
    </row>
    <row r="4" spans="1:13" ht="12.75" customHeight="1">
      <c r="A4" s="49"/>
      <c r="B4" s="142"/>
      <c r="C4" s="144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51">
      <c r="A5" s="50" t="s">
        <v>19</v>
      </c>
      <c r="B5" s="142"/>
      <c r="C5" s="145"/>
      <c r="D5" s="39" t="s">
        <v>144</v>
      </c>
      <c r="E5" s="39" t="s">
        <v>145</v>
      </c>
      <c r="F5" s="39" t="s">
        <v>146</v>
      </c>
      <c r="G5" s="39" t="s">
        <v>147</v>
      </c>
      <c r="H5" s="39" t="s">
        <v>148</v>
      </c>
      <c r="I5" s="39" t="s">
        <v>156</v>
      </c>
      <c r="J5" s="39" t="s">
        <v>153</v>
      </c>
      <c r="K5" s="39" t="s">
        <v>154</v>
      </c>
      <c r="L5" s="39" t="s">
        <v>152</v>
      </c>
      <c r="M5" s="39" t="s">
        <v>155</v>
      </c>
    </row>
    <row r="6" spans="1:13" s="51" customFormat="1" ht="12.75">
      <c r="A6" s="34">
        <v>1</v>
      </c>
      <c r="B6" s="41">
        <v>2</v>
      </c>
      <c r="C6" s="34">
        <v>3</v>
      </c>
      <c r="D6" s="41">
        <v>4</v>
      </c>
      <c r="E6" s="34">
        <v>5</v>
      </c>
      <c r="F6" s="41">
        <v>6</v>
      </c>
      <c r="G6" s="34">
        <v>7</v>
      </c>
      <c r="H6" s="41">
        <v>8</v>
      </c>
      <c r="I6" s="34">
        <v>9</v>
      </c>
      <c r="J6" s="41">
        <v>10</v>
      </c>
      <c r="K6" s="34">
        <v>11</v>
      </c>
      <c r="L6" s="41">
        <v>12</v>
      </c>
      <c r="M6" s="34">
        <v>13</v>
      </c>
    </row>
    <row r="7" spans="1:13" ht="15.75">
      <c r="A7" s="52" t="s">
        <v>149</v>
      </c>
      <c r="B7" s="89">
        <v>601</v>
      </c>
      <c r="C7" s="53">
        <f>C8+C19+C20+C24+C25+C26+C27</f>
        <v>303</v>
      </c>
      <c r="D7" s="53">
        <f aca="true" t="shared" si="0" ref="D7:M7">D8+D19+D20+D24+D25+D26+D27</f>
        <v>0</v>
      </c>
      <c r="E7" s="53">
        <f t="shared" si="0"/>
        <v>88</v>
      </c>
      <c r="F7" s="53">
        <f t="shared" si="0"/>
        <v>107</v>
      </c>
      <c r="G7" s="53">
        <f t="shared" si="0"/>
        <v>108</v>
      </c>
      <c r="H7" s="53">
        <f t="shared" si="0"/>
        <v>0</v>
      </c>
      <c r="I7" s="53">
        <f t="shared" si="0"/>
        <v>30</v>
      </c>
      <c r="J7" s="53">
        <f t="shared" si="0"/>
        <v>0</v>
      </c>
      <c r="K7" s="53">
        <f t="shared" si="0"/>
        <v>1</v>
      </c>
      <c r="L7" s="53">
        <f t="shared" si="0"/>
        <v>18</v>
      </c>
      <c r="M7" s="53">
        <f t="shared" si="0"/>
        <v>0</v>
      </c>
    </row>
    <row r="8" spans="1:13" ht="15.75">
      <c r="A8" s="54" t="s">
        <v>137</v>
      </c>
      <c r="B8" s="89">
        <v>602</v>
      </c>
      <c r="C8" s="55">
        <v>30</v>
      </c>
      <c r="D8" s="55"/>
      <c r="E8" s="55"/>
      <c r="F8" s="55"/>
      <c r="G8" s="55">
        <v>30</v>
      </c>
      <c r="H8" s="55"/>
      <c r="I8" s="55">
        <v>30</v>
      </c>
      <c r="J8" s="55">
        <v>0</v>
      </c>
      <c r="K8" s="55">
        <v>0</v>
      </c>
      <c r="L8" s="55">
        <v>0</v>
      </c>
      <c r="M8" s="55">
        <v>0</v>
      </c>
    </row>
    <row r="9" spans="1:13" ht="15.75">
      <c r="A9" s="57" t="s">
        <v>139</v>
      </c>
      <c r="B9" s="89">
        <v>603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5.75">
      <c r="A10" s="57" t="s">
        <v>20</v>
      </c>
      <c r="B10" s="89">
        <v>604</v>
      </c>
      <c r="C10" s="44">
        <v>30</v>
      </c>
      <c r="D10" s="44"/>
      <c r="E10" s="44"/>
      <c r="F10" s="44"/>
      <c r="G10" s="44">
        <v>30</v>
      </c>
      <c r="H10" s="44"/>
      <c r="I10" s="44">
        <v>30</v>
      </c>
      <c r="J10" s="44"/>
      <c r="K10" s="44"/>
      <c r="L10" s="44"/>
      <c r="M10" s="44"/>
    </row>
    <row r="11" spans="1:13" ht="15.75">
      <c r="A11" s="57" t="s">
        <v>133</v>
      </c>
      <c r="B11" s="89">
        <v>605</v>
      </c>
      <c r="C11" s="44">
        <v>30</v>
      </c>
      <c r="D11" s="44"/>
      <c r="E11" s="44"/>
      <c r="F11" s="44"/>
      <c r="G11" s="44">
        <v>30</v>
      </c>
      <c r="H11" s="44"/>
      <c r="I11" s="44">
        <v>30</v>
      </c>
      <c r="J11" s="44"/>
      <c r="K11" s="44"/>
      <c r="L11" s="44"/>
      <c r="M11" s="44"/>
    </row>
    <row r="12" spans="1:13" ht="15.75">
      <c r="A12" s="57" t="s">
        <v>21</v>
      </c>
      <c r="B12" s="89">
        <v>606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.75">
      <c r="A13" s="57" t="s">
        <v>22</v>
      </c>
      <c r="B13" s="89">
        <v>607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57" t="s">
        <v>23</v>
      </c>
      <c r="B14" s="89">
        <v>608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5.75">
      <c r="A15" s="54" t="s">
        <v>134</v>
      </c>
      <c r="B15" s="89">
        <v>609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.75">
      <c r="A16" s="54" t="s">
        <v>24</v>
      </c>
      <c r="B16" s="89">
        <v>610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.75">
      <c r="A17" s="57" t="s">
        <v>25</v>
      </c>
      <c r="B17" s="89">
        <v>611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.75">
      <c r="A18" s="57" t="s">
        <v>26</v>
      </c>
      <c r="B18" s="89">
        <v>612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.75">
      <c r="A19" s="54" t="s">
        <v>27</v>
      </c>
      <c r="B19" s="89">
        <v>613</v>
      </c>
      <c r="C19" s="56">
        <v>269</v>
      </c>
      <c r="D19" s="56"/>
      <c r="E19" s="56">
        <v>84</v>
      </c>
      <c r="F19" s="56">
        <v>107</v>
      </c>
      <c r="G19" s="56">
        <v>78</v>
      </c>
      <c r="H19" s="56"/>
      <c r="I19" s="56">
        <v>0</v>
      </c>
      <c r="J19" s="56">
        <v>0</v>
      </c>
      <c r="K19" s="56">
        <v>1</v>
      </c>
      <c r="L19" s="56">
        <v>18</v>
      </c>
      <c r="M19" s="56">
        <v>0</v>
      </c>
    </row>
    <row r="20" spans="1:13" ht="15.75">
      <c r="A20" s="54" t="s">
        <v>28</v>
      </c>
      <c r="B20" s="89">
        <v>614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5.75">
      <c r="A21" s="57" t="s">
        <v>138</v>
      </c>
      <c r="B21" s="89">
        <v>615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5.75">
      <c r="A22" s="54" t="s">
        <v>29</v>
      </c>
      <c r="B22" s="89">
        <v>616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5.75">
      <c r="A23" s="54" t="s">
        <v>135</v>
      </c>
      <c r="B23" s="89">
        <v>617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15.75">
      <c r="A24" s="36" t="s">
        <v>30</v>
      </c>
      <c r="B24" s="89">
        <v>618</v>
      </c>
      <c r="C24" s="56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1:13" ht="15.75">
      <c r="A25" s="54" t="s">
        <v>31</v>
      </c>
      <c r="B25" s="89">
        <v>619</v>
      </c>
      <c r="C25" s="56">
        <v>4</v>
      </c>
      <c r="D25" s="56"/>
      <c r="E25" s="56">
        <v>4</v>
      </c>
      <c r="F25" s="56"/>
      <c r="G25" s="56"/>
      <c r="H25" s="56"/>
      <c r="I25" s="56"/>
      <c r="J25" s="56"/>
      <c r="K25" s="56"/>
      <c r="L25" s="56"/>
      <c r="M25" s="56"/>
    </row>
    <row r="26" spans="1:13" ht="15.75">
      <c r="A26" s="54" t="s">
        <v>33</v>
      </c>
      <c r="B26" s="89">
        <v>620</v>
      </c>
      <c r="C26" s="56"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5.75">
      <c r="A27" s="54" t="s">
        <v>34</v>
      </c>
      <c r="B27" s="89">
        <v>621</v>
      </c>
      <c r="C27" s="56">
        <v>0</v>
      </c>
      <c r="D27" s="56"/>
      <c r="E27" s="56"/>
      <c r="F27" s="56"/>
      <c r="G27" s="56"/>
      <c r="H27" s="56"/>
      <c r="I27" s="56">
        <v>0</v>
      </c>
      <c r="J27" s="56"/>
      <c r="K27" s="56"/>
      <c r="L27" s="56"/>
      <c r="M27" s="56"/>
    </row>
    <row r="28" spans="1:13" ht="15.75">
      <c r="A28" s="57" t="s">
        <v>136</v>
      </c>
      <c r="B28" s="89">
        <v>622</v>
      </c>
      <c r="C28" s="56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5.75">
      <c r="A29" s="54" t="s">
        <v>35</v>
      </c>
      <c r="B29" s="89">
        <v>623</v>
      </c>
      <c r="C29" s="56">
        <v>0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</row>
  </sheetData>
  <sheetProtection/>
  <mergeCells count="5">
    <mergeCell ref="D3:H4"/>
    <mergeCell ref="I3:M4"/>
    <mergeCell ref="A2:M2"/>
    <mergeCell ref="B3:B5"/>
    <mergeCell ref="C3:C5"/>
  </mergeCells>
  <printOptions/>
  <pageMargins left="0.7875" right="0.39375" top="0.590277777777778" bottom="0.39375" header="0.511805555555555" footer="0.51180555555555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6:IV31"/>
  <sheetViews>
    <sheetView showGridLines="0" zoomScale="80" zoomScaleNormal="80" zoomScalePageLayoutView="0" workbookViewId="0" topLeftCell="A16">
      <selection activeCell="D17" sqref="D17:K17"/>
    </sheetView>
  </sheetViews>
  <sheetFormatPr defaultColWidth="9.00390625" defaultRowHeight="12.75"/>
  <cols>
    <col min="1" max="1" width="38.875" style="0" customWidth="1"/>
    <col min="2" max="2" width="7.875" style="0" customWidth="1"/>
    <col min="3" max="3" width="15.75390625" style="0" customWidth="1"/>
    <col min="4" max="4" width="13.00390625" style="0" customWidth="1"/>
    <col min="5" max="5" width="12.25390625" style="0" customWidth="1"/>
    <col min="6" max="6" width="10.625" style="0" customWidth="1"/>
    <col min="7" max="7" width="12.125" style="0" customWidth="1"/>
    <col min="8" max="8" width="12.00390625" style="0" customWidth="1"/>
    <col min="9" max="9" width="12.375" style="0" customWidth="1"/>
    <col min="10" max="10" width="12.625" style="0" customWidth="1"/>
    <col min="11" max="11" width="13.25390625" style="0" customWidth="1"/>
    <col min="12" max="12" width="12.75390625" style="38" customWidth="1"/>
    <col min="13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1" ht="25.5" customHeight="1">
      <c r="A16" s="147" t="s">
        <v>160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11" ht="30.75" customHeight="1">
      <c r="A17" s="137" t="s">
        <v>19</v>
      </c>
      <c r="B17" s="137" t="s">
        <v>17</v>
      </c>
      <c r="C17" s="137" t="s">
        <v>86</v>
      </c>
      <c r="D17" s="137" t="s">
        <v>115</v>
      </c>
      <c r="E17" s="137"/>
      <c r="F17" s="137"/>
      <c r="G17" s="137"/>
      <c r="H17" s="137"/>
      <c r="I17" s="137"/>
      <c r="J17" s="137"/>
      <c r="K17" s="137"/>
    </row>
    <row r="18" spans="1:11" ht="12.75">
      <c r="A18" s="137"/>
      <c r="B18" s="137"/>
      <c r="C18" s="137"/>
      <c r="D18" s="50">
        <v>0</v>
      </c>
      <c r="E18" s="50">
        <v>1</v>
      </c>
      <c r="F18" s="50">
        <v>2</v>
      </c>
      <c r="G18" s="50">
        <v>3</v>
      </c>
      <c r="H18" s="50">
        <v>4</v>
      </c>
      <c r="I18" s="50">
        <v>5</v>
      </c>
      <c r="J18" s="50">
        <v>6</v>
      </c>
      <c r="K18" s="50" t="s">
        <v>36</v>
      </c>
    </row>
    <row r="19" spans="1:11" ht="12.75">
      <c r="A19" s="34">
        <v>1</v>
      </c>
      <c r="B19" s="34">
        <v>2</v>
      </c>
      <c r="C19" s="34">
        <v>3</v>
      </c>
      <c r="D19" s="34">
        <v>4</v>
      </c>
      <c r="E19" s="34">
        <v>5</v>
      </c>
      <c r="F19" s="34">
        <v>6</v>
      </c>
      <c r="G19" s="34">
        <v>7</v>
      </c>
      <c r="H19" s="34">
        <v>8</v>
      </c>
      <c r="I19" s="34">
        <v>9</v>
      </c>
      <c r="J19" s="34">
        <v>10</v>
      </c>
      <c r="K19" s="34">
        <v>11</v>
      </c>
    </row>
    <row r="20" spans="1:11" ht="25.5">
      <c r="A20" s="52" t="s">
        <v>37</v>
      </c>
      <c r="B20" s="89">
        <v>701</v>
      </c>
      <c r="C20" s="61">
        <f>SUM(D20:K20)</f>
        <v>303</v>
      </c>
      <c r="D20" s="62"/>
      <c r="E20" s="62">
        <v>4</v>
      </c>
      <c r="F20" s="62">
        <v>84</v>
      </c>
      <c r="G20" s="62">
        <v>29</v>
      </c>
      <c r="H20" s="62">
        <v>78</v>
      </c>
      <c r="I20" s="62">
        <v>46</v>
      </c>
      <c r="J20" s="62">
        <v>62</v>
      </c>
      <c r="K20" s="62">
        <v>0</v>
      </c>
    </row>
    <row r="21" spans="1:11" ht="15.75">
      <c r="A21" s="63" t="s">
        <v>38</v>
      </c>
      <c r="B21" s="89">
        <v>702</v>
      </c>
      <c r="C21" s="61">
        <f aca="true" t="shared" si="0" ref="C21:C31">SUM(D21:K21)</f>
        <v>154</v>
      </c>
      <c r="D21" s="62"/>
      <c r="E21" s="62">
        <v>0</v>
      </c>
      <c r="F21" s="62">
        <v>42</v>
      </c>
      <c r="G21" s="62">
        <v>17</v>
      </c>
      <c r="H21" s="62">
        <v>23</v>
      </c>
      <c r="I21" s="62">
        <v>37</v>
      </c>
      <c r="J21" s="62">
        <v>35</v>
      </c>
      <c r="K21" s="62">
        <v>0</v>
      </c>
    </row>
    <row r="22" spans="1:11" ht="51">
      <c r="A22" s="52" t="s">
        <v>157</v>
      </c>
      <c r="B22" s="89">
        <v>703</v>
      </c>
      <c r="C22" s="61">
        <f t="shared" si="0"/>
        <v>30</v>
      </c>
      <c r="D22" s="62"/>
      <c r="E22" s="62"/>
      <c r="F22" s="62"/>
      <c r="G22" s="62"/>
      <c r="H22" s="62"/>
      <c r="I22" s="62">
        <v>20</v>
      </c>
      <c r="J22" s="62">
        <v>10</v>
      </c>
      <c r="K22" s="62"/>
    </row>
    <row r="23" spans="1:11" ht="15.75">
      <c r="A23" s="63" t="s">
        <v>38</v>
      </c>
      <c r="B23" s="89">
        <v>704</v>
      </c>
      <c r="C23" s="61">
        <f t="shared" si="0"/>
        <v>13</v>
      </c>
      <c r="D23" s="62"/>
      <c r="E23" s="62"/>
      <c r="F23" s="62"/>
      <c r="G23" s="62"/>
      <c r="H23" s="62"/>
      <c r="I23" s="62">
        <v>8</v>
      </c>
      <c r="J23" s="62">
        <v>5</v>
      </c>
      <c r="K23" s="62"/>
    </row>
    <row r="24" spans="1:11" ht="30" customHeight="1">
      <c r="A24" s="52" t="s">
        <v>158</v>
      </c>
      <c r="B24" s="89">
        <v>705</v>
      </c>
      <c r="C24" s="61">
        <f t="shared" si="0"/>
        <v>1</v>
      </c>
      <c r="D24" s="62"/>
      <c r="E24" s="62"/>
      <c r="F24" s="62"/>
      <c r="G24" s="62"/>
      <c r="H24" s="62"/>
      <c r="I24" s="62"/>
      <c r="J24" s="62">
        <v>1</v>
      </c>
      <c r="K24" s="62"/>
    </row>
    <row r="25" spans="1:11" ht="15.75">
      <c r="A25" s="63" t="s">
        <v>38</v>
      </c>
      <c r="B25" s="89">
        <v>706</v>
      </c>
      <c r="C25" s="61">
        <f t="shared" si="0"/>
        <v>0</v>
      </c>
      <c r="D25" s="62"/>
      <c r="E25" s="62"/>
      <c r="F25" s="62"/>
      <c r="G25" s="62"/>
      <c r="H25" s="62"/>
      <c r="I25" s="62"/>
      <c r="J25" s="62"/>
      <c r="K25" s="62"/>
    </row>
    <row r="26" spans="1:11" ht="25.5">
      <c r="A26" s="52" t="s">
        <v>84</v>
      </c>
      <c r="B26" s="89">
        <v>707</v>
      </c>
      <c r="C26" s="61">
        <f t="shared" si="0"/>
        <v>18</v>
      </c>
      <c r="D26" s="62"/>
      <c r="E26" s="62"/>
      <c r="F26" s="62"/>
      <c r="G26" s="62">
        <v>5</v>
      </c>
      <c r="H26" s="62">
        <v>6</v>
      </c>
      <c r="I26" s="62">
        <v>2</v>
      </c>
      <c r="J26" s="62">
        <v>5</v>
      </c>
      <c r="K26" s="62">
        <v>0</v>
      </c>
    </row>
    <row r="27" spans="1:11" ht="15.75">
      <c r="A27" s="63" t="s">
        <v>38</v>
      </c>
      <c r="B27" s="89">
        <v>708</v>
      </c>
      <c r="C27" s="61">
        <f t="shared" si="0"/>
        <v>8</v>
      </c>
      <c r="D27" s="62"/>
      <c r="E27" s="62"/>
      <c r="F27" s="62"/>
      <c r="G27" s="62">
        <v>2</v>
      </c>
      <c r="H27" s="62">
        <v>3</v>
      </c>
      <c r="I27" s="62">
        <v>1</v>
      </c>
      <c r="J27" s="62">
        <v>2</v>
      </c>
      <c r="K27" s="62"/>
    </row>
    <row r="28" spans="1:11" ht="15.75">
      <c r="A28" s="52" t="s">
        <v>85</v>
      </c>
      <c r="B28" s="89">
        <v>709</v>
      </c>
      <c r="C28" s="61">
        <f t="shared" si="0"/>
        <v>0</v>
      </c>
      <c r="D28" s="62"/>
      <c r="E28" s="62"/>
      <c r="F28" s="62"/>
      <c r="G28" s="62"/>
      <c r="H28" s="62"/>
      <c r="I28" s="62"/>
      <c r="J28" s="62"/>
      <c r="K28" s="62"/>
    </row>
    <row r="29" spans="1:11" ht="15.75">
      <c r="A29" s="63" t="s">
        <v>38</v>
      </c>
      <c r="B29" s="89">
        <v>710</v>
      </c>
      <c r="C29" s="61">
        <f t="shared" si="0"/>
        <v>0</v>
      </c>
      <c r="D29" s="62"/>
      <c r="E29" s="62"/>
      <c r="F29" s="62"/>
      <c r="G29" s="62"/>
      <c r="H29" s="62"/>
      <c r="I29" s="62"/>
      <c r="J29" s="62"/>
      <c r="K29" s="62"/>
    </row>
    <row r="30" spans="1:256" s="90" customFormat="1" ht="15.75">
      <c r="A30" s="92" t="s">
        <v>159</v>
      </c>
      <c r="B30" s="89">
        <v>711</v>
      </c>
      <c r="C30" s="61">
        <f t="shared" si="0"/>
        <v>0</v>
      </c>
      <c r="D30" s="62"/>
      <c r="E30" s="62"/>
      <c r="F30" s="62"/>
      <c r="G30" s="62"/>
      <c r="H30" s="62"/>
      <c r="I30" s="62"/>
      <c r="J30" s="62"/>
      <c r="K30" s="62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90" customFormat="1" ht="15.75">
      <c r="A31" s="63" t="s">
        <v>38</v>
      </c>
      <c r="B31" s="89">
        <v>712</v>
      </c>
      <c r="C31" s="61">
        <f t="shared" si="0"/>
        <v>0</v>
      </c>
      <c r="D31" s="62"/>
      <c r="E31" s="62"/>
      <c r="F31" s="62"/>
      <c r="G31" s="62"/>
      <c r="H31" s="62"/>
      <c r="I31" s="62"/>
      <c r="J31" s="62"/>
      <c r="K31" s="62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</sheetData>
  <sheetProtection/>
  <mergeCells count="5">
    <mergeCell ref="A16:K16"/>
    <mergeCell ref="A17:A18"/>
    <mergeCell ref="B17:B18"/>
    <mergeCell ref="C17:C18"/>
    <mergeCell ref="D17:K17"/>
  </mergeCells>
  <printOptions/>
  <pageMargins left="0.318055555555556" right="0.152777777777778" top="0.7875" bottom="0.7875" header="0.511805555555555" footer="0.51180555555555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D26"/>
  <sheetViews>
    <sheetView showGridLines="0" zoomScalePageLayoutView="0" workbookViewId="0" topLeftCell="A16">
      <selection activeCell="A22" sqref="A22"/>
    </sheetView>
  </sheetViews>
  <sheetFormatPr defaultColWidth="9.00390625" defaultRowHeight="12.75"/>
  <cols>
    <col min="1" max="1" width="44.25390625" style="0" customWidth="1"/>
    <col min="3" max="3" width="19.25390625" style="0" customWidth="1"/>
    <col min="4" max="4" width="14.75390625" style="0" customWidth="1"/>
    <col min="5" max="16384" width="9.125" style="38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4" ht="16.5">
      <c r="A16" s="148" t="s">
        <v>378</v>
      </c>
      <c r="B16" s="148"/>
      <c r="C16" s="148"/>
      <c r="D16" s="148"/>
    </row>
    <row r="17" spans="1:4" ht="26.25" customHeight="1">
      <c r="A17" s="137" t="s">
        <v>19</v>
      </c>
      <c r="B17" s="137" t="s">
        <v>17</v>
      </c>
      <c r="C17" s="137" t="s">
        <v>164</v>
      </c>
      <c r="D17" s="140" t="s">
        <v>163</v>
      </c>
    </row>
    <row r="18" spans="1:4" ht="57" customHeight="1">
      <c r="A18" s="137"/>
      <c r="B18" s="137"/>
      <c r="C18" s="137"/>
      <c r="D18" s="141"/>
    </row>
    <row r="19" spans="1:4" ht="12.75">
      <c r="A19" s="34">
        <v>1</v>
      </c>
      <c r="B19" s="34">
        <v>2</v>
      </c>
      <c r="C19" s="34">
        <v>3</v>
      </c>
      <c r="D19" s="34">
        <v>4</v>
      </c>
    </row>
    <row r="20" spans="1:4" ht="15.75">
      <c r="A20" s="52" t="s">
        <v>161</v>
      </c>
      <c r="B20" s="83">
        <v>801</v>
      </c>
      <c r="C20" s="71" t="s">
        <v>32</v>
      </c>
      <c r="D20" s="56">
        <v>303</v>
      </c>
    </row>
    <row r="21" spans="1:4" ht="27.75" customHeight="1">
      <c r="A21" s="52" t="s">
        <v>162</v>
      </c>
      <c r="B21" s="83"/>
      <c r="C21" s="70"/>
      <c r="D21" s="56"/>
    </row>
    <row r="22" spans="1:4" ht="15.75">
      <c r="A22" s="52" t="s">
        <v>405</v>
      </c>
      <c r="B22" s="83">
        <v>802</v>
      </c>
      <c r="C22" s="56" t="s">
        <v>406</v>
      </c>
      <c r="D22" s="56">
        <v>303</v>
      </c>
    </row>
    <row r="23" spans="1:4" ht="15.75">
      <c r="A23" s="52"/>
      <c r="B23" s="83">
        <v>803</v>
      </c>
      <c r="C23" s="56"/>
      <c r="D23" s="56"/>
    </row>
    <row r="24" spans="1:4" ht="15.75">
      <c r="A24" s="52"/>
      <c r="B24" s="83">
        <v>804</v>
      </c>
      <c r="C24" s="56"/>
      <c r="D24" s="56"/>
    </row>
    <row r="25" spans="1:4" ht="15.75">
      <c r="A25" s="52"/>
      <c r="B25" s="83">
        <v>805</v>
      </c>
      <c r="C25" s="56"/>
      <c r="D25" s="56"/>
    </row>
    <row r="26" spans="1:4" ht="15.75">
      <c r="A26" s="52"/>
      <c r="B26" s="83">
        <v>806</v>
      </c>
      <c r="C26" s="56"/>
      <c r="D26" s="56"/>
    </row>
  </sheetData>
  <sheetProtection/>
  <mergeCells count="5">
    <mergeCell ref="A16:D16"/>
    <mergeCell ref="A17:A18"/>
    <mergeCell ref="B17:B18"/>
    <mergeCell ref="C17:C18"/>
    <mergeCell ref="D17:D18"/>
  </mergeCells>
  <printOptions/>
  <pageMargins left="0.7875" right="0.39375" top="0.7875" bottom="0.7875" header="0.511805555555555" footer="0.51180555555555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 Кузянин</dc:creator>
  <cp:keywords/>
  <dc:description/>
  <cp:lastModifiedBy>Максим Кузянин</cp:lastModifiedBy>
  <cp:lastPrinted>2021-12-03T12:04:58Z</cp:lastPrinted>
  <dcterms:created xsi:type="dcterms:W3CDTF">2003-01-29T09:22:15Z</dcterms:created>
  <dcterms:modified xsi:type="dcterms:W3CDTF">2022-12-23T05:59:20Z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2.4.1</vt:lpwstr>
  </property>
</Properties>
</file>